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表1.一般债券情况" sheetId="4" r:id="rId1"/>
    <sheet name="表2.专项债券情况" sheetId="2" r:id="rId2"/>
    <sheet name="表3.一般债券资金收支情况" sheetId="5" r:id="rId3"/>
    <sheet name="表4.专项债券资金收支情况" sheetId="6" r:id="rId4"/>
  </sheets>
  <definedNames>
    <definedName name="_xlnm._FilterDatabase" localSheetId="1" hidden="1">表2.专项债券情况!$A$1:$V$51</definedName>
    <definedName name="_xlnm.Print_Area" localSheetId="0">表1.一般债券情况!$A$1:$R$8</definedName>
    <definedName name="_xlnm.Print_Area" localSheetId="2">表3.一般债券资金收支情况!$A$1:$E$12</definedName>
    <definedName name="_xlnm.Print_Area" localSheetId="3">表4.专项债券资金收支情况!$A$1:$E$56</definedName>
    <definedName name="_xlnm._FilterDatabase" localSheetId="0" hidden="1">表1.一般债券情况!$A$1:$R$8</definedName>
    <definedName name="_xlnm._FilterDatabase" localSheetId="3" hidden="1">表4.专项债券资金收支情况!$5:$57</definedName>
  </definedNames>
  <calcPr calcId="144525" fullCalcOnLoad="1"/>
</workbook>
</file>

<file path=xl/sharedStrings.xml><?xml version="1.0" encoding="utf-8"?>
<sst xmlns="http://schemas.openxmlformats.org/spreadsheetml/2006/main" count="421" uniqueCount="111">
  <si>
    <t>表1</t>
  </si>
  <si>
    <r>
      <t>2017-2022年深圳</t>
    </r>
    <r>
      <rPr>
        <b/>
        <sz val="18"/>
        <rFont val="宋体"/>
        <charset val="134"/>
      </rPr>
      <t>市光明区</t>
    </r>
    <r>
      <rPr>
        <b/>
        <sz val="18"/>
        <rFont val="宋体"/>
        <charset val="134"/>
        <scheme val="minor"/>
      </rPr>
      <t>发行的存续期新增一般债券情况表（截至2022年12月末）</t>
    </r>
  </si>
  <si>
    <t>单位：亿元</t>
  </si>
  <si>
    <t>序号</t>
  </si>
  <si>
    <t>债券基本信息</t>
  </si>
  <si>
    <t>截至2022年12月末情况</t>
  </si>
  <si>
    <t>发行年度</t>
  </si>
  <si>
    <t>债券名称</t>
  </si>
  <si>
    <t>债券编码</t>
  </si>
  <si>
    <t>债券类型</t>
  </si>
  <si>
    <t>债券规模</t>
  </si>
  <si>
    <t>债券余额</t>
  </si>
  <si>
    <t>发行时间
（年/月/日）</t>
  </si>
  <si>
    <t>债券利率</t>
  </si>
  <si>
    <t>债券期限（年）</t>
  </si>
  <si>
    <t>债券项目总投资</t>
  </si>
  <si>
    <t>债券项目已实现投资</t>
  </si>
  <si>
    <t>地区分布</t>
  </si>
  <si>
    <t>形成资产情况</t>
  </si>
  <si>
    <t>建设进度</t>
  </si>
  <si>
    <t>运营情况</t>
  </si>
  <si>
    <t>发行时间
（年月日）</t>
  </si>
  <si>
    <t>债券期限</t>
  </si>
  <si>
    <t>其中：债券资金安排</t>
  </si>
  <si>
    <t>2020年深圳市政府一般债券（三期）</t>
  </si>
  <si>
    <t>一般债券</t>
  </si>
  <si>
    <t>0.3</t>
  </si>
  <si>
    <t>光明区</t>
  </si>
  <si>
    <t>已形成资产</t>
  </si>
  <si>
    <t>已完工</t>
  </si>
  <si>
    <t>已运营</t>
  </si>
  <si>
    <t>注：本表由使用债券资金的部门不迟于每年6月底前公开，反映截至上年末一般债券及项目信息。</t>
  </si>
  <si>
    <t>表2</t>
  </si>
  <si>
    <r>
      <t>2017-2022年深圳</t>
    </r>
    <r>
      <rPr>
        <b/>
        <sz val="18"/>
        <rFont val="宋体"/>
        <charset val="134"/>
      </rPr>
      <t>市光明区</t>
    </r>
    <r>
      <rPr>
        <b/>
        <sz val="18"/>
        <rFont val="宋体"/>
        <charset val="134"/>
        <scheme val="minor"/>
      </rPr>
      <t>发行的存续期新增专项债券情况表（截至2022年12月末）</t>
    </r>
  </si>
  <si>
    <t>债券项目资产类型</t>
  </si>
  <si>
    <t>债券项目已取得项目收益</t>
  </si>
  <si>
    <t>预算项目生命周期总收益</t>
  </si>
  <si>
    <t>项目收益对债券本息的覆盖率</t>
  </si>
  <si>
    <t>备注</t>
  </si>
  <si>
    <t>其中：上年度全年收益</t>
  </si>
  <si>
    <t>2018年深圳市光明区保障性住房专项债券（一期）-2018年深圳市政府专项债券（六期）</t>
  </si>
  <si>
    <t>专项债券</t>
  </si>
  <si>
    <t>其他保障性住房</t>
  </si>
  <si>
    <t>部分形成资产</t>
  </si>
  <si>
    <t>部分已完工</t>
  </si>
  <si>
    <t>部分运营</t>
  </si>
  <si>
    <t>2019年深圳市（光明区）治水提质专项债券（一期）-2019年深圳市政府专项债券（十三期）</t>
  </si>
  <si>
    <t>污染防治</t>
  </si>
  <si>
    <t>2019年深圳市（光明区）水污染治理专项债券（一期）-2019年深圳市政府专项债券（十七期）</t>
  </si>
  <si>
    <t>2019年深圳市（光明区）土地储备专项债券（一期）-2019年深圳市政府专项债券（二十期）</t>
  </si>
  <si>
    <t>1905269</t>
  </si>
  <si>
    <t>土地储备</t>
  </si>
  <si>
    <t>2020年深圳市（光明区）水污染治理专项债券（一期）-2020年深圳市政府专项债券（二十二期）</t>
  </si>
  <si>
    <t>2020年深圳市（光明区）水污染治理专项债券（二期）—2020年深圳市政府专项债券（二十五期）</t>
  </si>
  <si>
    <t>2020年深圳市（光明区）市政和产业园区基础设施专项债券（一期）-2020年深圳市政府专项债券（四十八期）</t>
  </si>
  <si>
    <t>其他资产</t>
  </si>
  <si>
    <t>2020年深圳市（光明区）市政和产业园区基础设施专项债券（二期）-2020年深圳市政府专项债券（四十九期）</t>
  </si>
  <si>
    <t>2020年深圳市（光明区）水污染治理专项债券（三期）-2020年深圳市政府专项债券（五十期）</t>
  </si>
  <si>
    <t>2020年深圳市公立医院专项债券（一期）-2020年深圳市政府专项债券（六十期）</t>
  </si>
  <si>
    <t>公立医院</t>
  </si>
  <si>
    <t>2020年深圳市城镇老旧小区改造专项债券（一期）-2020年深圳市政府专项债券（六十三期）</t>
  </si>
  <si>
    <t>其他市政设施资产</t>
  </si>
  <si>
    <t>2020年深圳市水污染治理专项债券（一期）-2020年深圳市政府专项债券（六十四期）</t>
  </si>
  <si>
    <t>2020年深圳市（光明区）棚户区改造专项债券（一期）-2020年深圳市政府专项债券（七十六期）</t>
  </si>
  <si>
    <t>2021年深圳市城镇污水垃圾处理专项债券（一期）-2021年深圳市政府专项债券（十四期）</t>
  </si>
  <si>
    <t>198034</t>
  </si>
  <si>
    <t>2023年起收益调整为污水处理费收入</t>
  </si>
  <si>
    <t>2021年深圳市市政及产业园区基础设施专项债券（一期）-2021年深圳市政府专项债券（三十二期）</t>
  </si>
  <si>
    <t>2021年深圳市（光明区）棚户区改造专项债券（一期）-2021年深圳市政府专项债券（三十四期）</t>
  </si>
  <si>
    <t>未形成资产</t>
  </si>
  <si>
    <t>在建</t>
  </si>
  <si>
    <t>未运营</t>
  </si>
  <si>
    <t>2021年深圳市社会事业专项债券（二期）-2021年深圳市政府专项债券（四十一期）</t>
  </si>
  <si>
    <t>2021年深圳市（光明区）城镇老旧小区改造专项债券（一期）-2021年深圳市政府专项债券（四十八期）</t>
  </si>
  <si>
    <t>2023年起收益调整增加保教费收入</t>
  </si>
  <si>
    <t>2021年深圳市产业园区基础设施专项债券（二期）-2021年深圳市政府专项债券（四十九期）</t>
  </si>
  <si>
    <t>2021年深圳市离岸人民币地方政府债券（5年期）</t>
  </si>
  <si>
    <t>HK0000778487</t>
  </si>
  <si>
    <t>2021年深圳市城镇污水垃圾处理专项债券（四期）-2021年深圳市政府专项债券（五十八期）</t>
  </si>
  <si>
    <t>2021年深圳市社会事业专项债券（三期）-2021年深圳市政府专项债券（七十期）</t>
  </si>
  <si>
    <t>2021年深圳市市政和产业园区基础设施专项债券（三期）-2021年深圳市政府专项债券（七十五期）</t>
  </si>
  <si>
    <t>2021年深圳市（光明区）产业园区基础设施专项债券（一期）-2021年深圳市政府专项债券（七十六期）</t>
  </si>
  <si>
    <t>2023年起收益调整增加商业运营收入</t>
  </si>
  <si>
    <t>2022年深圳市政府专项债券（五期）</t>
  </si>
  <si>
    <t>债券用途调整，调出2022年深圳市（光明区）科学城配套市政基础设施项目（一期）2.8亿，调出深圳市光明区城镇老旧小区改造项目（续发）0.2亿元</t>
  </si>
  <si>
    <t>2022年深圳市政府专项债券（十三期）</t>
  </si>
  <si>
    <t>2022年深圳市政府专项债券（十九期）</t>
  </si>
  <si>
    <t>2022年深圳市政府专项债券（二十期）</t>
  </si>
  <si>
    <t>2022年深圳市政府专项债券（三十期）</t>
  </si>
  <si>
    <t>2022年深圳市政府专项债券（四十期）</t>
  </si>
  <si>
    <t>非义务教育阶段学校</t>
  </si>
  <si>
    <t>2022年深圳市政府专项债券（四十三期）</t>
  </si>
  <si>
    <t>2022年深圳市离岸人民币地方政府债券（2年期）</t>
  </si>
  <si>
    <t>HK0000881943</t>
  </si>
  <si>
    <t>自然生态保护</t>
  </si>
  <si>
    <t>注：本表由使用债券资金的部门不迟于每年6月底前公开，反映截至上年末专项债券及项目信息。</t>
  </si>
  <si>
    <t>表3</t>
  </si>
  <si>
    <r>
      <t>2017-2022年深圳</t>
    </r>
    <r>
      <rPr>
        <b/>
        <sz val="16"/>
        <rFont val="宋体"/>
        <charset val="134"/>
      </rPr>
      <t>市光明区</t>
    </r>
    <r>
      <rPr>
        <b/>
        <sz val="16"/>
        <rFont val="宋体"/>
        <charset val="134"/>
        <scheme val="minor"/>
      </rPr>
      <t>发行的存续期新增一般债券资金收支情况表（截至2022年12月末）</t>
    </r>
  </si>
  <si>
    <t>2017年-2022年末新增一般债券资金收入</t>
  </si>
  <si>
    <t>2017年-2022年新增一般债券资金安排的支出
（截至2022年12月末）</t>
  </si>
  <si>
    <t>金额</t>
  </si>
  <si>
    <t>支出功能分类</t>
  </si>
  <si>
    <t>合计</t>
  </si>
  <si>
    <t>212城乡社区支出</t>
  </si>
  <si>
    <t>表4</t>
  </si>
  <si>
    <r>
      <t>2017-2022年深圳</t>
    </r>
    <r>
      <rPr>
        <b/>
        <sz val="16"/>
        <rFont val="宋体"/>
        <charset val="134"/>
      </rPr>
      <t>市光明区</t>
    </r>
    <r>
      <rPr>
        <b/>
        <sz val="16"/>
        <rFont val="宋体"/>
        <charset val="134"/>
        <scheme val="minor"/>
      </rPr>
      <t>发行的存续期新增专项债券资金收支情况表
（截至2022年12月末）</t>
    </r>
  </si>
  <si>
    <t>2017年-2022年末新增专项债券资金收入</t>
  </si>
  <si>
    <t>2017年-2022年新增专项债券资金安排的支出
（截至2022年12月末）</t>
  </si>
  <si>
    <t>221住房保障支出</t>
  </si>
  <si>
    <t>229其他支出</t>
  </si>
  <si>
    <t>210卫生健康支出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</si>
</sst>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s>
  <fonts count="30">
    <font>
      <sz val="11"/>
      <color theme="1"/>
      <name val="宋体"/>
      <charset val="134"/>
      <scheme val="minor"/>
    </font>
    <font>
      <b/>
      <sz val="11"/>
      <color theme="1"/>
      <name val="宋体"/>
      <charset val="134"/>
      <scheme val="minor"/>
    </font>
    <font>
      <sz val="12"/>
      <name val="宋体"/>
      <charset val="134"/>
      <scheme val="minor"/>
    </font>
    <font>
      <b/>
      <sz val="16"/>
      <name val="宋体"/>
      <charset val="134"/>
      <scheme val="minor"/>
    </font>
    <font>
      <sz val="9"/>
      <color theme="1"/>
      <name val="宋体"/>
      <charset val="134"/>
      <scheme val="minor"/>
    </font>
    <font>
      <sz val="11"/>
      <name val="宋体"/>
      <charset val="134"/>
      <scheme val="minor"/>
    </font>
    <font>
      <b/>
      <sz val="12"/>
      <name val="宋体"/>
      <charset val="134"/>
      <scheme val="minor"/>
    </font>
    <font>
      <sz val="11"/>
      <color rgb="FFFF0000"/>
      <name val="宋体"/>
      <charset val="134"/>
      <scheme val="minor"/>
    </font>
    <font>
      <b/>
      <sz val="18"/>
      <name val="宋体"/>
      <charset val="134"/>
      <scheme val="minor"/>
    </font>
    <font>
      <b/>
      <sz val="11"/>
      <name val="宋体"/>
      <charset val="134"/>
      <scheme val="minor"/>
    </font>
    <font>
      <sz val="1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b/>
      <sz val="16"/>
      <name val="宋体"/>
      <charset val="134"/>
    </font>
    <font>
      <b/>
      <sz val="1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style="medium">
        <color auto="1"/>
      </left>
      <right style="thin">
        <color auto="1"/>
      </right>
      <top style="thin">
        <color auto="1"/>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1" fillId="3"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28"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9" applyNumberFormat="0" applyFill="0" applyAlignment="0" applyProtection="0">
      <alignment vertical="center"/>
    </xf>
    <xf numFmtId="0" fontId="20" fillId="0" borderId="29" applyNumberFormat="0" applyFill="0" applyAlignment="0" applyProtection="0">
      <alignment vertical="center"/>
    </xf>
    <xf numFmtId="0" fontId="13" fillId="9" borderId="0" applyNumberFormat="0" applyBorder="0" applyAlignment="0" applyProtection="0">
      <alignment vertical="center"/>
    </xf>
    <xf numFmtId="0" fontId="16" fillId="0" borderId="30" applyNumberFormat="0" applyFill="0" applyAlignment="0" applyProtection="0">
      <alignment vertical="center"/>
    </xf>
    <xf numFmtId="0" fontId="13" fillId="10" borderId="0" applyNumberFormat="0" applyBorder="0" applyAlignment="0" applyProtection="0">
      <alignment vertical="center"/>
    </xf>
    <xf numFmtId="0" fontId="21" fillId="11" borderId="31" applyNumberFormat="0" applyAlignment="0" applyProtection="0">
      <alignment vertical="center"/>
    </xf>
    <xf numFmtId="0" fontId="22" fillId="11" borderId="27" applyNumberFormat="0" applyAlignment="0" applyProtection="0">
      <alignment vertical="center"/>
    </xf>
    <xf numFmtId="0" fontId="23" fillId="12" borderId="32" applyNumberFormat="0" applyAlignment="0" applyProtection="0">
      <alignment vertical="center"/>
    </xf>
    <xf numFmtId="0" fontId="0" fillId="13" borderId="0" applyNumberFormat="0" applyBorder="0" applyAlignment="0" applyProtection="0">
      <alignment vertical="center"/>
    </xf>
    <xf numFmtId="0" fontId="13" fillId="14" borderId="0" applyNumberFormat="0" applyBorder="0" applyAlignment="0" applyProtection="0">
      <alignment vertical="center"/>
    </xf>
    <xf numFmtId="0" fontId="24" fillId="0" borderId="33" applyNumberFormat="0" applyFill="0" applyAlignment="0" applyProtection="0">
      <alignment vertical="center"/>
    </xf>
    <xf numFmtId="0" fontId="1" fillId="0" borderId="3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3"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0" borderId="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3" fillId="27" borderId="0" applyNumberFormat="0" applyBorder="0" applyAlignment="0" applyProtection="0">
      <alignment vertical="center"/>
    </xf>
    <xf numFmtId="0" fontId="0" fillId="0" borderId="0">
      <alignment vertical="center"/>
    </xf>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27" fillId="0" borderId="0">
      <alignment vertical="center"/>
    </xf>
    <xf numFmtId="0" fontId="0" fillId="31" borderId="0" applyNumberFormat="0" applyBorder="0" applyAlignment="0" applyProtection="0">
      <alignment vertical="center"/>
    </xf>
    <xf numFmtId="0" fontId="13" fillId="32" borderId="0" applyNumberFormat="0" applyBorder="0" applyAlignment="0" applyProtection="0">
      <alignment vertical="center"/>
    </xf>
    <xf numFmtId="0" fontId="27" fillId="0" borderId="0">
      <alignment vertical="center"/>
    </xf>
    <xf numFmtId="0" fontId="27" fillId="0" borderId="0">
      <alignment vertical="center"/>
    </xf>
  </cellStyleXfs>
  <cellXfs count="99">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45" applyFont="1" applyFill="1" applyAlignment="1">
      <alignment horizontal="center" vertical="center" wrapText="1"/>
    </xf>
    <xf numFmtId="0" fontId="0" fillId="0" borderId="0" xfId="45" applyFont="1" applyFill="1" applyAlignment="1">
      <alignment horizontal="center" vertical="center" wrapText="1"/>
    </xf>
    <xf numFmtId="0" fontId="0" fillId="0" borderId="0" xfId="45" applyFont="1" applyFill="1" applyAlignment="1">
      <alignment horizontal="center" vertical="center" wrapText="1"/>
    </xf>
    <xf numFmtId="0" fontId="0" fillId="0" borderId="0" xfId="45" applyFont="1" applyFill="1" applyAlignment="1">
      <alignment horizontal="right" vertical="center"/>
    </xf>
    <xf numFmtId="0" fontId="1" fillId="0" borderId="1" xfId="45" applyFont="1" applyFill="1" applyBorder="1" applyAlignment="1">
      <alignment horizontal="center" vertical="center" wrapText="1"/>
    </xf>
    <xf numFmtId="0" fontId="1" fillId="0" borderId="1" xfId="45" applyFont="1" applyFill="1" applyBorder="1" applyAlignment="1">
      <alignment horizontal="center" vertical="center" wrapText="1"/>
    </xf>
    <xf numFmtId="0" fontId="1" fillId="0" borderId="2" xfId="45" applyFont="1" applyFill="1" applyBorder="1" applyAlignment="1">
      <alignment horizontal="center" vertical="center" wrapText="1"/>
    </xf>
    <xf numFmtId="0" fontId="1" fillId="0" borderId="3" xfId="45" applyFont="1" applyFill="1" applyBorder="1" applyAlignment="1">
      <alignment horizontal="center" vertical="center" wrapText="1"/>
    </xf>
    <xf numFmtId="0" fontId="1" fillId="0" borderId="4" xfId="45" applyFont="1" applyFill="1" applyBorder="1" applyAlignment="1">
      <alignment horizontal="center" vertical="center" wrapText="1"/>
    </xf>
    <xf numFmtId="0" fontId="1" fillId="0" borderId="5" xfId="45" applyFont="1" applyFill="1" applyBorder="1" applyAlignment="1">
      <alignment horizontal="center" vertical="center" wrapText="1"/>
    </xf>
    <xf numFmtId="0" fontId="1" fillId="0" borderId="6" xfId="45" applyFont="1" applyFill="1" applyBorder="1" applyAlignment="1">
      <alignment horizontal="center" vertical="center" wrapText="1"/>
    </xf>
    <xf numFmtId="0" fontId="1" fillId="0" borderId="7" xfId="45"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1" fillId="0" borderId="7" xfId="45" applyFont="1" applyFill="1" applyBorder="1" applyAlignment="1">
      <alignment horizontal="center" vertical="center" wrapText="1"/>
    </xf>
    <xf numFmtId="176" fontId="1" fillId="0" borderId="0" xfId="0" applyNumberFormat="1" applyFont="1" applyFill="1" applyAlignment="1">
      <alignment vertical="center"/>
    </xf>
    <xf numFmtId="0" fontId="4" fillId="0" borderId="4" xfId="45"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8" xfId="0" applyNumberFormat="1" applyFont="1" applyFill="1" applyBorder="1" applyAlignment="1">
      <alignment horizontal="center" vertical="center" wrapText="1"/>
    </xf>
    <xf numFmtId="176" fontId="0" fillId="0" borderId="7" xfId="45" applyNumberFormat="1" applyFont="1" applyFill="1" applyBorder="1" applyAlignment="1">
      <alignment horizontal="left" vertical="center" wrapText="1"/>
    </xf>
    <xf numFmtId="176" fontId="0" fillId="0" borderId="6" xfId="45" applyNumberFormat="1" applyFont="1" applyFill="1" applyBorder="1" applyAlignment="1">
      <alignment horizontal="center" vertical="center" wrapText="1"/>
    </xf>
    <xf numFmtId="176" fontId="0" fillId="0" borderId="9" xfId="45" applyNumberFormat="1" applyFont="1" applyFill="1" applyBorder="1" applyAlignment="1">
      <alignment horizontal="left" vertical="center" wrapText="1"/>
    </xf>
    <xf numFmtId="176" fontId="0" fillId="0" borderId="10" xfId="45" applyNumberFormat="1" applyFont="1" applyFill="1" applyBorder="1" applyAlignment="1">
      <alignment horizontal="center" vertical="center" wrapText="1"/>
    </xf>
    <xf numFmtId="0" fontId="4" fillId="0" borderId="11" xfId="45" applyFont="1" applyFill="1" applyBorder="1" applyAlignment="1">
      <alignment horizontal="center" vertical="center" wrapText="1"/>
    </xf>
    <xf numFmtId="0" fontId="4" fillId="0" borderId="12" xfId="0" applyFont="1" applyFill="1" applyBorder="1" applyAlignment="1">
      <alignment horizontal="center" vertical="center" wrapText="1"/>
    </xf>
    <xf numFmtId="176" fontId="0" fillId="0" borderId="10" xfId="0" applyNumberFormat="1" applyFont="1" applyFill="1" applyBorder="1" applyAlignment="1">
      <alignment horizontal="center" vertical="center"/>
    </xf>
    <xf numFmtId="0" fontId="4" fillId="0" borderId="13" xfId="45"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0" fillId="0" borderId="15" xfId="0" applyNumberFormat="1" applyFont="1" applyFill="1" applyBorder="1" applyAlignment="1">
      <alignment horizontal="center" vertical="center"/>
    </xf>
    <xf numFmtId="176" fontId="0" fillId="0" borderId="16" xfId="45" applyNumberFormat="1" applyFont="1" applyFill="1" applyBorder="1" applyAlignment="1">
      <alignment horizontal="left" vertical="center" wrapText="1"/>
    </xf>
    <xf numFmtId="176" fontId="0" fillId="0" borderId="15" xfId="45" applyNumberFormat="1" applyFont="1" applyFill="1" applyBorder="1" applyAlignment="1">
      <alignment horizontal="center" vertical="center" wrapText="1"/>
    </xf>
    <xf numFmtId="0" fontId="6" fillId="0" borderId="0" xfId="0" applyFont="1" applyFill="1" applyAlignment="1">
      <alignment vertical="center"/>
    </xf>
    <xf numFmtId="0" fontId="0" fillId="0" borderId="0" xfId="45" applyFont="1" applyFill="1" applyAlignment="1">
      <alignment horizontal="right" vertical="center" wrapText="1"/>
    </xf>
    <xf numFmtId="0" fontId="1" fillId="0" borderId="17" xfId="45" applyFont="1" applyFill="1" applyBorder="1" applyAlignment="1">
      <alignment horizontal="center" vertical="center" wrapText="1"/>
    </xf>
    <xf numFmtId="0" fontId="1" fillId="0" borderId="18" xfId="45" applyFont="1" applyFill="1" applyBorder="1" applyAlignment="1">
      <alignment horizontal="center" vertical="center" wrapText="1"/>
    </xf>
    <xf numFmtId="0" fontId="1" fillId="0" borderId="5" xfId="45" applyFont="1" applyFill="1" applyBorder="1" applyAlignment="1">
      <alignment horizontal="center" vertical="center" wrapText="1"/>
    </xf>
    <xf numFmtId="0" fontId="1" fillId="0" borderId="8" xfId="45" applyFont="1" applyFill="1" applyBorder="1" applyAlignment="1">
      <alignment horizontal="center" vertical="center" wrapText="1"/>
    </xf>
    <xf numFmtId="0" fontId="1" fillId="0" borderId="5"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8" xfId="0" applyFont="1" applyFill="1" applyBorder="1" applyAlignment="1">
      <alignment horizontal="center" vertical="center" wrapText="1"/>
    </xf>
    <xf numFmtId="176" fontId="0" fillId="0" borderId="6"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0" fillId="0" borderId="14" xfId="45"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0" xfId="0" applyFont="1" applyFill="1" applyAlignment="1">
      <alignment vertical="center" wrapText="1"/>
    </xf>
    <xf numFmtId="0" fontId="0" fillId="0" borderId="0" xfId="0" applyFont="1" applyFill="1" applyAlignment="1">
      <alignment vertical="center" wrapText="1"/>
    </xf>
    <xf numFmtId="0" fontId="1" fillId="0" borderId="0" xfId="0" applyFont="1" applyFill="1" applyAlignment="1">
      <alignment vertical="center" wrapText="1"/>
    </xf>
    <xf numFmtId="0" fontId="7" fillId="0" borderId="0" xfId="0" applyFont="1" applyFill="1" applyAlignment="1">
      <alignment vertical="center" wrapText="1"/>
    </xf>
    <xf numFmtId="0" fontId="5" fillId="0" borderId="0" xfId="0" applyFont="1" applyFill="1" applyAlignment="1">
      <alignment horizontal="left" vertical="center" wrapText="1"/>
    </xf>
    <xf numFmtId="0" fontId="8"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NumberFormat="1"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177" fontId="5" fillId="0" borderId="8" xfId="52" applyNumberFormat="1" applyFont="1" applyFill="1" applyBorder="1" applyAlignment="1">
      <alignment horizontal="center" vertical="center" wrapText="1"/>
    </xf>
    <xf numFmtId="10" fontId="5" fillId="0" borderId="8" xfId="11" applyNumberFormat="1" applyFont="1" applyFill="1" applyBorder="1" applyAlignment="1" applyProtection="1">
      <alignment horizontal="center" vertical="center" wrapText="1"/>
    </xf>
    <xf numFmtId="0" fontId="9" fillId="0" borderId="20" xfId="0"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2" xfId="0" applyFont="1" applyFill="1" applyBorder="1" applyAlignment="1">
      <alignment vertical="center" wrapText="1"/>
    </xf>
    <xf numFmtId="0" fontId="9" fillId="0" borderId="8" xfId="0" applyFont="1" applyFill="1" applyBorder="1" applyAlignment="1">
      <alignment vertical="center" wrapText="1"/>
    </xf>
    <xf numFmtId="0" fontId="5" fillId="0" borderId="8" xfId="52"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right" vertical="center"/>
    </xf>
    <xf numFmtId="0" fontId="9" fillId="0" borderId="0" xfId="0" applyFont="1" applyFill="1" applyAlignment="1">
      <alignment vertical="center" wrapText="1"/>
    </xf>
    <xf numFmtId="0" fontId="9" fillId="0" borderId="8" xfId="0" applyFont="1" applyFill="1" applyBorder="1" applyAlignment="1">
      <alignment horizontal="center" vertical="center" wrapText="1"/>
    </xf>
    <xf numFmtId="49" fontId="5" fillId="0" borderId="0" xfId="0" applyNumberFormat="1" applyFont="1" applyFill="1" applyAlignment="1">
      <alignment vertical="center" wrapText="1"/>
    </xf>
    <xf numFmtId="49" fontId="8" fillId="0" borderId="0" xfId="0" applyNumberFormat="1" applyFont="1" applyFill="1" applyAlignment="1">
      <alignment horizontal="center" vertical="center" wrapText="1"/>
    </xf>
    <xf numFmtId="49" fontId="5" fillId="0" borderId="0" xfId="0" applyNumberFormat="1" applyFont="1" applyFill="1" applyAlignment="1">
      <alignment vertical="center" wrapText="1"/>
    </xf>
    <xf numFmtId="0" fontId="9" fillId="0" borderId="20" xfId="0" applyFont="1" applyFill="1" applyBorder="1" applyAlignment="1">
      <alignment horizontal="center" vertical="center" wrapText="1"/>
    </xf>
    <xf numFmtId="49" fontId="9" fillId="0" borderId="23" xfId="0" applyNumberFormat="1"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49" fontId="9" fillId="0" borderId="22"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24" xfId="0" applyNumberFormat="1"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3" xfId="0" applyNumberFormat="1" applyFont="1" applyFill="1" applyBorder="1" applyAlignment="1">
      <alignment horizontal="center" vertical="center" wrapText="1"/>
    </xf>
    <xf numFmtId="10" fontId="5" fillId="0" borderId="7" xfId="11"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5" fillId="0" borderId="0" xfId="0"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3" xfId="52"/>
    <cellStyle name="常规 2" xfId="53"/>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C8"/>
  <sheetViews>
    <sheetView view="pageBreakPreview" zoomScale="85" zoomScaleNormal="70" workbookViewId="0">
      <pane xSplit="3" ySplit="6" topLeftCell="G7" activePane="bottomRight" state="frozen"/>
      <selection/>
      <selection pane="topRight"/>
      <selection pane="bottomLeft"/>
      <selection pane="bottomRight" activeCell="H26" sqref="H26"/>
    </sheetView>
  </sheetViews>
  <sheetFormatPr defaultColWidth="9" defaultRowHeight="13.5" outlineLevelRow="7"/>
  <cols>
    <col min="1" max="1" width="7.21666666666667" style="49" customWidth="1"/>
    <col min="2" max="2" width="8.225" style="77" customWidth="1"/>
    <col min="3" max="3" width="25.0333333333333" style="49" customWidth="1"/>
    <col min="4" max="4" width="9.65" style="49" customWidth="1"/>
    <col min="5" max="5" width="10.55" style="49" customWidth="1"/>
    <col min="6" max="7" width="11.625" style="49" customWidth="1"/>
    <col min="8" max="8" width="15.4583333333333" style="49" customWidth="1"/>
    <col min="9" max="9" width="9" style="49" customWidth="1"/>
    <col min="10" max="14" width="9.26666666666667" style="49" customWidth="1"/>
    <col min="15" max="15" width="10.4583333333333" style="49" customWidth="1"/>
    <col min="16" max="17" width="12.5083333333333" style="49" customWidth="1"/>
    <col min="18" max="18" width="12.5083333333333" style="53" customWidth="1"/>
    <col min="19" max="16384" width="9" style="49"/>
  </cols>
  <sheetData>
    <row r="1" spans="1:1">
      <c r="A1" s="49" t="s">
        <v>0</v>
      </c>
    </row>
    <row r="2" ht="22.5" spans="1:18">
      <c r="A2" s="54" t="s">
        <v>1</v>
      </c>
      <c r="B2" s="78"/>
      <c r="C2" s="54"/>
      <c r="D2" s="54"/>
      <c r="E2" s="54"/>
      <c r="F2" s="54"/>
      <c r="G2" s="54"/>
      <c r="H2" s="54"/>
      <c r="I2" s="54"/>
      <c r="J2" s="54"/>
      <c r="K2" s="54"/>
      <c r="L2" s="54"/>
      <c r="M2" s="54"/>
      <c r="N2" s="54"/>
      <c r="O2" s="54"/>
      <c r="P2" s="54"/>
      <c r="Q2" s="97"/>
      <c r="R2" s="54"/>
    </row>
    <row r="3" s="50" customFormat="1" spans="1:18">
      <c r="A3" s="55"/>
      <c r="B3" s="79"/>
      <c r="C3" s="56"/>
      <c r="D3" s="56"/>
      <c r="E3" s="56"/>
      <c r="F3" s="57"/>
      <c r="G3" s="57"/>
      <c r="H3" s="56"/>
      <c r="I3" s="55"/>
      <c r="J3" s="56"/>
      <c r="K3" s="56"/>
      <c r="L3" s="57"/>
      <c r="M3" s="56"/>
      <c r="N3" s="57"/>
      <c r="O3" s="73"/>
      <c r="P3" s="73"/>
      <c r="Q3" s="98"/>
      <c r="R3" s="74" t="s">
        <v>2</v>
      </c>
    </row>
    <row r="4" s="51" customFormat="1" ht="20" customHeight="1" spans="1:237">
      <c r="A4" s="80" t="s">
        <v>3</v>
      </c>
      <c r="B4" s="81" t="s">
        <v>4</v>
      </c>
      <c r="C4" s="82"/>
      <c r="D4" s="82"/>
      <c r="E4" s="82"/>
      <c r="F4" s="82"/>
      <c r="G4" s="82"/>
      <c r="H4" s="82"/>
      <c r="I4" s="82"/>
      <c r="J4" s="89"/>
      <c r="K4" s="58" t="s">
        <v>5</v>
      </c>
      <c r="L4" s="58"/>
      <c r="M4" s="58"/>
      <c r="N4" s="58"/>
      <c r="O4" s="58"/>
      <c r="P4" s="58"/>
      <c r="Q4" s="58"/>
      <c r="R4" s="58"/>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row>
    <row r="5" s="51" customFormat="1" ht="24" customHeight="1" spans="1:237">
      <c r="A5" s="83"/>
      <c r="B5" s="84" t="s">
        <v>6</v>
      </c>
      <c r="C5" s="80" t="s">
        <v>7</v>
      </c>
      <c r="D5" s="80" t="s">
        <v>8</v>
      </c>
      <c r="E5" s="80" t="s">
        <v>9</v>
      </c>
      <c r="F5" s="80" t="s">
        <v>10</v>
      </c>
      <c r="G5" s="80" t="s">
        <v>11</v>
      </c>
      <c r="H5" s="80" t="s">
        <v>12</v>
      </c>
      <c r="I5" s="80" t="s">
        <v>13</v>
      </c>
      <c r="J5" s="90" t="s">
        <v>14</v>
      </c>
      <c r="K5" s="91" t="s">
        <v>15</v>
      </c>
      <c r="L5" s="92"/>
      <c r="M5" s="91" t="s">
        <v>16</v>
      </c>
      <c r="N5" s="93"/>
      <c r="O5" s="64" t="s">
        <v>17</v>
      </c>
      <c r="P5" s="64" t="s">
        <v>18</v>
      </c>
      <c r="Q5" s="80" t="s">
        <v>19</v>
      </c>
      <c r="R5" s="64" t="s">
        <v>20</v>
      </c>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row>
    <row r="6" s="51" customFormat="1" ht="57" customHeight="1" spans="1:237">
      <c r="A6" s="85"/>
      <c r="B6" s="86"/>
      <c r="C6" s="85" t="s">
        <v>7</v>
      </c>
      <c r="D6" s="85" t="s">
        <v>8</v>
      </c>
      <c r="E6" s="87"/>
      <c r="F6" s="85" t="s">
        <v>10</v>
      </c>
      <c r="G6" s="85"/>
      <c r="H6" s="85" t="s">
        <v>21</v>
      </c>
      <c r="I6" s="85" t="s">
        <v>13</v>
      </c>
      <c r="J6" s="94" t="s">
        <v>22</v>
      </c>
      <c r="K6" s="68"/>
      <c r="L6" s="65" t="s">
        <v>23</v>
      </c>
      <c r="M6" s="68"/>
      <c r="N6" s="95" t="s">
        <v>23</v>
      </c>
      <c r="O6" s="68"/>
      <c r="P6" s="68"/>
      <c r="Q6" s="85"/>
      <c r="R6" s="68"/>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row>
    <row r="7" s="49" customFormat="1" ht="27" spans="1:18">
      <c r="A7" s="60">
        <v>1</v>
      </c>
      <c r="B7" s="45">
        <v>2020</v>
      </c>
      <c r="C7" s="45" t="s">
        <v>24</v>
      </c>
      <c r="D7" s="45">
        <v>2005841</v>
      </c>
      <c r="E7" s="45" t="s">
        <v>25</v>
      </c>
      <c r="F7" s="45" t="s">
        <v>26</v>
      </c>
      <c r="G7" s="45" t="s">
        <v>26</v>
      </c>
      <c r="H7" s="88">
        <v>44070</v>
      </c>
      <c r="I7" s="96">
        <v>0.0317</v>
      </c>
      <c r="J7" s="45">
        <v>5</v>
      </c>
      <c r="K7" s="72">
        <v>0.6637</v>
      </c>
      <c r="L7" s="72">
        <v>0.3</v>
      </c>
      <c r="M7" s="72">
        <v>0.3</v>
      </c>
      <c r="N7" s="72">
        <v>0.3</v>
      </c>
      <c r="O7" s="60" t="s">
        <v>27</v>
      </c>
      <c r="P7" s="60" t="s">
        <v>28</v>
      </c>
      <c r="Q7" s="60" t="s">
        <v>29</v>
      </c>
      <c r="R7" s="60" t="s">
        <v>30</v>
      </c>
    </row>
    <row r="8" spans="1:17">
      <c r="A8" s="53" t="s">
        <v>31</v>
      </c>
      <c r="B8" s="53"/>
      <c r="C8" s="53"/>
      <c r="D8" s="53"/>
      <c r="E8" s="53"/>
      <c r="F8" s="53"/>
      <c r="G8" s="53"/>
      <c r="H8" s="53"/>
      <c r="I8" s="53"/>
      <c r="J8" s="53"/>
      <c r="K8" s="53"/>
      <c r="L8" s="53"/>
      <c r="M8" s="53"/>
      <c r="N8" s="53"/>
      <c r="O8" s="53"/>
      <c r="P8" s="53"/>
      <c r="Q8" s="53"/>
    </row>
  </sheetData>
  <mergeCells count="20">
    <mergeCell ref="A2:R2"/>
    <mergeCell ref="B4:J4"/>
    <mergeCell ref="K4:R4"/>
    <mergeCell ref="K5:L5"/>
    <mergeCell ref="M5:N5"/>
    <mergeCell ref="A8:R8"/>
    <mergeCell ref="A4:A6"/>
    <mergeCell ref="B5:B6"/>
    <mergeCell ref="C5:C6"/>
    <mergeCell ref="D5:D6"/>
    <mergeCell ref="E5:E6"/>
    <mergeCell ref="F5:F6"/>
    <mergeCell ref="G5:G6"/>
    <mergeCell ref="H5:H6"/>
    <mergeCell ref="I5:I6"/>
    <mergeCell ref="J5:J6"/>
    <mergeCell ref="O5:O6"/>
    <mergeCell ref="P5:P6"/>
    <mergeCell ref="Q5:Q6"/>
    <mergeCell ref="R5:R6"/>
  </mergeCells>
  <dataValidations count="3">
    <dataValidation type="list" allowBlank="1" showInputMessage="1" showErrorMessage="1" sqref="P7">
      <formula1>"已形成资产,未形成资产,部分形成资产"</formula1>
    </dataValidation>
    <dataValidation type="list" allowBlank="1" showInputMessage="1" showErrorMessage="1" sqref="Q7">
      <formula1>"未开工,在建,已完工,部分已完工"</formula1>
    </dataValidation>
    <dataValidation type="list" allowBlank="1" showInputMessage="1" showErrorMessage="1" sqref="R7">
      <formula1>"未运营,已运营,部分运营"</formula1>
    </dataValidation>
  </dataValidations>
  <pageMargins left="0.393055555555556" right="0.393055555555556" top="0.393055555555556" bottom="0.393055555555556" header="0.298611111111111" footer="0.298611111111111"/>
  <pageSetup paperSize="8"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I51"/>
  <sheetViews>
    <sheetView view="pageBreakPreview" zoomScale="85" zoomScaleNormal="70" workbookViewId="0">
      <pane xSplit="3" ySplit="6" topLeftCell="D7" activePane="bottomRight" state="frozen"/>
      <selection/>
      <selection pane="topRight"/>
      <selection pane="bottomLeft"/>
      <selection pane="bottomRight" activeCell="V16" sqref="V16"/>
    </sheetView>
  </sheetViews>
  <sheetFormatPr defaultColWidth="9" defaultRowHeight="13.5"/>
  <cols>
    <col min="1" max="1" width="7.21666666666667" style="49" customWidth="1"/>
    <col min="2" max="2" width="6.075" style="49" customWidth="1"/>
    <col min="3" max="3" width="27.5416666666667" style="49" customWidth="1"/>
    <col min="4" max="4" width="6.79166666666667" style="49" customWidth="1"/>
    <col min="5" max="5" width="5.88333333333333" style="49" customWidth="1"/>
    <col min="6" max="6" width="10.0083333333333" style="49" customWidth="1"/>
    <col min="7" max="7" width="16.2083333333333" style="49" customWidth="1"/>
    <col min="8" max="8" width="7.65833333333333" style="49" customWidth="1"/>
    <col min="9" max="9" width="7.66666666666667" style="49" customWidth="1"/>
    <col min="10" max="10" width="7.85" style="49" customWidth="1"/>
    <col min="11" max="14" width="11.075" style="49" customWidth="1"/>
    <col min="15" max="16" width="11.7833333333333" style="49" customWidth="1"/>
    <col min="17" max="19" width="11.6333333333333" style="49" customWidth="1"/>
    <col min="20" max="20" width="10.0083333333333" style="49" customWidth="1"/>
    <col min="21" max="21" width="22" style="49" customWidth="1"/>
    <col min="22" max="22" width="28.1333333333333" style="53" customWidth="1"/>
    <col min="23" max="16384" width="9" style="49"/>
  </cols>
  <sheetData>
    <row r="1" spans="1:1">
      <c r="A1" s="49" t="s">
        <v>32</v>
      </c>
    </row>
    <row r="2" s="49" customFormat="1" ht="22.5" spans="1:22">
      <c r="A2" s="54" t="s">
        <v>33</v>
      </c>
      <c r="B2" s="54"/>
      <c r="C2" s="54"/>
      <c r="D2" s="54"/>
      <c r="E2" s="54"/>
      <c r="F2" s="54"/>
      <c r="G2" s="54"/>
      <c r="H2" s="54"/>
      <c r="I2" s="54"/>
      <c r="J2" s="54"/>
      <c r="K2" s="54"/>
      <c r="L2" s="54"/>
      <c r="M2" s="54"/>
      <c r="N2" s="54"/>
      <c r="O2" s="54"/>
      <c r="P2" s="54"/>
      <c r="Q2" s="54"/>
      <c r="R2" s="54"/>
      <c r="S2" s="54"/>
      <c r="T2" s="54"/>
      <c r="U2" s="54"/>
      <c r="V2" s="54"/>
    </row>
    <row r="3" s="50" customFormat="1" spans="1:22">
      <c r="A3" s="55"/>
      <c r="B3" s="55"/>
      <c r="C3" s="56"/>
      <c r="D3" s="56"/>
      <c r="E3" s="56"/>
      <c r="F3" s="57"/>
      <c r="G3" s="56"/>
      <c r="H3" s="55"/>
      <c r="I3" s="56"/>
      <c r="J3" s="56"/>
      <c r="K3" s="56"/>
      <c r="L3" s="57"/>
      <c r="M3" s="56"/>
      <c r="N3" s="57"/>
      <c r="O3" s="57"/>
      <c r="P3" s="57"/>
      <c r="Q3" s="73"/>
      <c r="R3" s="73"/>
      <c r="S3" s="73"/>
      <c r="T3" s="73"/>
      <c r="U3" s="73"/>
      <c r="V3" s="74" t="s">
        <v>2</v>
      </c>
    </row>
    <row r="4" s="51" customFormat="1" ht="20" customHeight="1" spans="1:217">
      <c r="A4" s="58" t="s">
        <v>3</v>
      </c>
      <c r="B4" s="58" t="s">
        <v>4</v>
      </c>
      <c r="C4" s="59"/>
      <c r="D4" s="59"/>
      <c r="E4" s="59"/>
      <c r="F4" s="59"/>
      <c r="G4" s="59"/>
      <c r="H4" s="59"/>
      <c r="I4" s="59"/>
      <c r="J4" s="58" t="s">
        <v>34</v>
      </c>
      <c r="K4" s="58" t="s">
        <v>5</v>
      </c>
      <c r="L4" s="58"/>
      <c r="M4" s="58"/>
      <c r="N4" s="58"/>
      <c r="O4" s="58"/>
      <c r="P4" s="58"/>
      <c r="Q4" s="58"/>
      <c r="R4" s="58"/>
      <c r="S4" s="58"/>
      <c r="T4" s="58"/>
      <c r="U4" s="58"/>
      <c r="V4" s="58"/>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row>
    <row r="5" s="51" customFormat="1" spans="1:217">
      <c r="A5" s="58"/>
      <c r="B5" s="58" t="s">
        <v>6</v>
      </c>
      <c r="C5" s="58" t="s">
        <v>7</v>
      </c>
      <c r="D5" s="58" t="s">
        <v>8</v>
      </c>
      <c r="E5" s="58" t="s">
        <v>9</v>
      </c>
      <c r="F5" s="58" t="s">
        <v>10</v>
      </c>
      <c r="G5" s="58" t="s">
        <v>12</v>
      </c>
      <c r="H5" s="58" t="s">
        <v>13</v>
      </c>
      <c r="I5" s="58" t="s">
        <v>14</v>
      </c>
      <c r="J5" s="59"/>
      <c r="K5" s="64" t="s">
        <v>15</v>
      </c>
      <c r="L5" s="65"/>
      <c r="M5" s="64" t="s">
        <v>16</v>
      </c>
      <c r="N5" s="65"/>
      <c r="O5" s="66" t="s">
        <v>35</v>
      </c>
      <c r="P5" s="67"/>
      <c r="Q5" s="76" t="s">
        <v>18</v>
      </c>
      <c r="R5" s="58" t="s">
        <v>19</v>
      </c>
      <c r="S5" s="76" t="s">
        <v>20</v>
      </c>
      <c r="T5" s="76" t="s">
        <v>36</v>
      </c>
      <c r="U5" s="76" t="s">
        <v>37</v>
      </c>
      <c r="V5" s="76" t="s">
        <v>38</v>
      </c>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row>
    <row r="6" s="51" customFormat="1" ht="65" customHeight="1" spans="1:217">
      <c r="A6" s="58"/>
      <c r="B6" s="59"/>
      <c r="C6" s="58" t="s">
        <v>7</v>
      </c>
      <c r="D6" s="58" t="s">
        <v>8</v>
      </c>
      <c r="E6" s="59"/>
      <c r="F6" s="58" t="s">
        <v>10</v>
      </c>
      <c r="G6" s="58" t="s">
        <v>21</v>
      </c>
      <c r="H6" s="58" t="s">
        <v>13</v>
      </c>
      <c r="I6" s="58" t="s">
        <v>22</v>
      </c>
      <c r="J6" s="59"/>
      <c r="K6" s="68"/>
      <c r="L6" s="65" t="s">
        <v>23</v>
      </c>
      <c r="M6" s="68"/>
      <c r="N6" s="65" t="s">
        <v>23</v>
      </c>
      <c r="O6" s="69"/>
      <c r="P6" s="70" t="s">
        <v>39</v>
      </c>
      <c r="Q6" s="76"/>
      <c r="R6" s="58"/>
      <c r="S6" s="76"/>
      <c r="T6" s="76"/>
      <c r="U6" s="76"/>
      <c r="V6" s="76"/>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row>
    <row r="7" s="49" customFormat="1" ht="40.5" spans="1:22">
      <c r="A7" s="60">
        <v>1</v>
      </c>
      <c r="B7" s="61">
        <v>2018</v>
      </c>
      <c r="C7" s="20" t="s">
        <v>40</v>
      </c>
      <c r="D7" s="61">
        <v>1805303</v>
      </c>
      <c r="E7" s="60" t="s">
        <v>41</v>
      </c>
      <c r="F7" s="21">
        <v>1</v>
      </c>
      <c r="G7" s="62">
        <v>43370</v>
      </c>
      <c r="H7" s="63">
        <v>0.0407</v>
      </c>
      <c r="I7" s="71">
        <v>10</v>
      </c>
      <c r="J7" s="71" t="s">
        <v>42</v>
      </c>
      <c r="K7" s="72">
        <v>6.0272</v>
      </c>
      <c r="L7" s="72">
        <v>1</v>
      </c>
      <c r="M7" s="72">
        <v>5.7739</v>
      </c>
      <c r="N7" s="72">
        <v>1</v>
      </c>
      <c r="O7" s="72">
        <v>0.320098</v>
      </c>
      <c r="P7" s="72">
        <v>0.127616</v>
      </c>
      <c r="Q7" s="60" t="s">
        <v>43</v>
      </c>
      <c r="R7" s="60" t="s">
        <v>44</v>
      </c>
      <c r="S7" s="60" t="s">
        <v>45</v>
      </c>
      <c r="T7" s="72">
        <v>1.9182</v>
      </c>
      <c r="U7" s="72">
        <v>1.6</v>
      </c>
      <c r="V7" s="61"/>
    </row>
    <row r="8" s="49" customFormat="1" ht="40.5" spans="1:22">
      <c r="A8" s="60">
        <v>2</v>
      </c>
      <c r="B8" s="61">
        <v>2019</v>
      </c>
      <c r="C8" s="20" t="s">
        <v>46</v>
      </c>
      <c r="D8" s="61">
        <v>104570</v>
      </c>
      <c r="E8" s="60" t="s">
        <v>41</v>
      </c>
      <c r="F8" s="21">
        <v>27</v>
      </c>
      <c r="G8" s="62">
        <v>43552</v>
      </c>
      <c r="H8" s="63">
        <v>0.0337</v>
      </c>
      <c r="I8" s="71">
        <v>7</v>
      </c>
      <c r="J8" s="71" t="s">
        <v>47</v>
      </c>
      <c r="K8" s="72">
        <v>119.62</v>
      </c>
      <c r="L8" s="21">
        <v>27</v>
      </c>
      <c r="M8" s="72">
        <v>85.45</v>
      </c>
      <c r="N8" s="21">
        <v>27</v>
      </c>
      <c r="O8" s="72">
        <v>0</v>
      </c>
      <c r="P8" s="72">
        <v>0</v>
      </c>
      <c r="Q8" s="60" t="s">
        <v>28</v>
      </c>
      <c r="R8" s="60" t="s">
        <v>29</v>
      </c>
      <c r="S8" s="60" t="s">
        <v>30</v>
      </c>
      <c r="T8" s="72">
        <v>73.092</v>
      </c>
      <c r="U8" s="72">
        <v>1.17</v>
      </c>
      <c r="V8" s="61"/>
    </row>
    <row r="9" s="49" customFormat="1" ht="40.5" spans="1:22">
      <c r="A9" s="60">
        <v>3</v>
      </c>
      <c r="B9" s="61">
        <v>2019</v>
      </c>
      <c r="C9" s="20" t="s">
        <v>48</v>
      </c>
      <c r="D9" s="61">
        <v>1905237</v>
      </c>
      <c r="E9" s="60" t="s">
        <v>41</v>
      </c>
      <c r="F9" s="21">
        <v>6</v>
      </c>
      <c r="G9" s="62">
        <v>43633</v>
      </c>
      <c r="H9" s="63">
        <v>0.0353</v>
      </c>
      <c r="I9" s="71">
        <v>7</v>
      </c>
      <c r="J9" s="71" t="s">
        <v>47</v>
      </c>
      <c r="K9" s="72">
        <v>119.62</v>
      </c>
      <c r="L9" s="21">
        <v>6</v>
      </c>
      <c r="M9" s="72">
        <v>85.45</v>
      </c>
      <c r="N9" s="21">
        <v>6</v>
      </c>
      <c r="O9" s="72">
        <v>0</v>
      </c>
      <c r="P9" s="72">
        <v>0</v>
      </c>
      <c r="Q9" s="60" t="s">
        <v>28</v>
      </c>
      <c r="R9" s="60" t="s">
        <v>29</v>
      </c>
      <c r="S9" s="60" t="s">
        <v>30</v>
      </c>
      <c r="T9" s="72">
        <f>10.3857+38.4103</f>
        <v>48.796</v>
      </c>
      <c r="U9" s="72">
        <v>1.66</v>
      </c>
      <c r="V9" s="61"/>
    </row>
    <row r="10" s="49" customFormat="1" ht="40.5" spans="1:22">
      <c r="A10" s="60">
        <v>4</v>
      </c>
      <c r="B10" s="61">
        <v>2019</v>
      </c>
      <c r="C10" s="20" t="s">
        <v>49</v>
      </c>
      <c r="D10" s="61" t="s">
        <v>50</v>
      </c>
      <c r="E10" s="60" t="s">
        <v>41</v>
      </c>
      <c r="F10" s="21">
        <v>6</v>
      </c>
      <c r="G10" s="62">
        <v>43643</v>
      </c>
      <c r="H10" s="63">
        <v>0.033</v>
      </c>
      <c r="I10" s="71">
        <v>5</v>
      </c>
      <c r="J10" s="71" t="s">
        <v>51</v>
      </c>
      <c r="K10" s="72">
        <v>32</v>
      </c>
      <c r="L10" s="72">
        <v>6</v>
      </c>
      <c r="M10" s="72">
        <v>32</v>
      </c>
      <c r="N10" s="72">
        <v>6</v>
      </c>
      <c r="O10" s="72">
        <v>0</v>
      </c>
      <c r="P10" s="72">
        <v>0</v>
      </c>
      <c r="Q10" s="60" t="s">
        <v>28</v>
      </c>
      <c r="R10" s="60" t="s">
        <v>29</v>
      </c>
      <c r="S10" s="60" t="s">
        <v>30</v>
      </c>
      <c r="T10" s="72">
        <v>52.4195</v>
      </c>
      <c r="U10" s="72">
        <v>5.75</v>
      </c>
      <c r="V10" s="61"/>
    </row>
    <row r="11" s="49" customFormat="1" ht="54" spans="1:22">
      <c r="A11" s="60">
        <v>5</v>
      </c>
      <c r="B11" s="61">
        <v>2020</v>
      </c>
      <c r="C11" s="20" t="s">
        <v>52</v>
      </c>
      <c r="D11" s="61">
        <v>104785</v>
      </c>
      <c r="E11" s="60" t="s">
        <v>41</v>
      </c>
      <c r="F11" s="21">
        <v>10.2</v>
      </c>
      <c r="G11" s="62">
        <v>43843</v>
      </c>
      <c r="H11" s="63">
        <v>0.0331</v>
      </c>
      <c r="I11" s="71">
        <v>7</v>
      </c>
      <c r="J11" s="71" t="s">
        <v>47</v>
      </c>
      <c r="K11" s="72">
        <v>134.12</v>
      </c>
      <c r="L11" s="21">
        <v>10.2</v>
      </c>
      <c r="M11" s="72">
        <v>88.99</v>
      </c>
      <c r="N11" s="21">
        <v>10.2</v>
      </c>
      <c r="O11" s="72">
        <v>0</v>
      </c>
      <c r="P11" s="72">
        <v>0</v>
      </c>
      <c r="Q11" s="60" t="s">
        <v>28</v>
      </c>
      <c r="R11" s="60" t="s">
        <v>29</v>
      </c>
      <c r="S11" s="60" t="s">
        <v>30</v>
      </c>
      <c r="T11" s="72">
        <f>3.1211+62.7667</f>
        <v>65.8878</v>
      </c>
      <c r="U11" s="72">
        <v>1.17</v>
      </c>
      <c r="V11" s="61"/>
    </row>
    <row r="12" s="49" customFormat="1" ht="54" spans="1:22">
      <c r="A12" s="60">
        <v>6</v>
      </c>
      <c r="B12" s="61">
        <v>2020</v>
      </c>
      <c r="C12" s="20" t="s">
        <v>53</v>
      </c>
      <c r="D12" s="61">
        <v>2005285</v>
      </c>
      <c r="E12" s="60" t="s">
        <v>41</v>
      </c>
      <c r="F12" s="21">
        <v>3.3</v>
      </c>
      <c r="G12" s="62">
        <v>43923</v>
      </c>
      <c r="H12" s="63">
        <v>0.0283</v>
      </c>
      <c r="I12" s="71">
        <v>7</v>
      </c>
      <c r="J12" s="71" t="s">
        <v>47</v>
      </c>
      <c r="K12" s="72">
        <v>134.12</v>
      </c>
      <c r="L12" s="21">
        <v>3.3</v>
      </c>
      <c r="M12" s="72">
        <v>88.99</v>
      </c>
      <c r="N12" s="21">
        <v>3.3</v>
      </c>
      <c r="O12" s="72">
        <v>0</v>
      </c>
      <c r="P12" s="72">
        <v>0</v>
      </c>
      <c r="Q12" s="60" t="s">
        <v>28</v>
      </c>
      <c r="R12" s="60" t="s">
        <v>29</v>
      </c>
      <c r="S12" s="60" t="s">
        <v>30</v>
      </c>
      <c r="T12" s="72">
        <f>62.7664+6.5652</f>
        <v>69.3316</v>
      </c>
      <c r="U12" s="72">
        <v>1.17</v>
      </c>
      <c r="V12" s="61"/>
    </row>
    <row r="13" s="49" customFormat="1" ht="54" spans="1:22">
      <c r="A13" s="60">
        <v>7</v>
      </c>
      <c r="B13" s="61">
        <v>2020</v>
      </c>
      <c r="C13" s="20" t="s">
        <v>54</v>
      </c>
      <c r="D13" s="61">
        <v>2005388</v>
      </c>
      <c r="E13" s="60" t="s">
        <v>41</v>
      </c>
      <c r="F13" s="21">
        <v>1.55</v>
      </c>
      <c r="G13" s="62">
        <v>43969</v>
      </c>
      <c r="H13" s="63">
        <v>0.0343</v>
      </c>
      <c r="I13" s="71">
        <v>15</v>
      </c>
      <c r="J13" s="71" t="s">
        <v>55</v>
      </c>
      <c r="K13" s="72">
        <v>5.3605</v>
      </c>
      <c r="L13" s="72">
        <v>1.55</v>
      </c>
      <c r="M13" s="72">
        <v>2.57</v>
      </c>
      <c r="N13" s="72">
        <v>1.55</v>
      </c>
      <c r="O13" s="72">
        <v>0.5048</v>
      </c>
      <c r="P13" s="72">
        <v>0.039</v>
      </c>
      <c r="Q13" s="60" t="s">
        <v>43</v>
      </c>
      <c r="R13" s="60" t="s">
        <v>44</v>
      </c>
      <c r="S13" s="60" t="s">
        <v>45</v>
      </c>
      <c r="T13" s="72">
        <v>5.4382</v>
      </c>
      <c r="U13" s="72">
        <v>1.81</v>
      </c>
      <c r="V13" s="61"/>
    </row>
    <row r="14" s="49" customFormat="1" ht="54" spans="1:22">
      <c r="A14" s="60">
        <v>8</v>
      </c>
      <c r="B14" s="61">
        <v>2020</v>
      </c>
      <c r="C14" s="20" t="s">
        <v>56</v>
      </c>
      <c r="D14" s="61">
        <v>2005389</v>
      </c>
      <c r="E14" s="60" t="s">
        <v>41</v>
      </c>
      <c r="F14" s="21">
        <v>2</v>
      </c>
      <c r="G14" s="62">
        <v>43969</v>
      </c>
      <c r="H14" s="63">
        <v>0.0293</v>
      </c>
      <c r="I14" s="71">
        <v>10</v>
      </c>
      <c r="J14" s="71" t="s">
        <v>55</v>
      </c>
      <c r="K14" s="72">
        <v>15.9716</v>
      </c>
      <c r="L14" s="72">
        <v>2</v>
      </c>
      <c r="M14" s="72">
        <v>3</v>
      </c>
      <c r="N14" s="72">
        <v>2</v>
      </c>
      <c r="O14" s="72">
        <v>0.689479</v>
      </c>
      <c r="P14" s="72">
        <v>0.336968</v>
      </c>
      <c r="Q14" s="60" t="s">
        <v>43</v>
      </c>
      <c r="R14" s="60" t="s">
        <v>44</v>
      </c>
      <c r="S14" s="60" t="s">
        <v>45</v>
      </c>
      <c r="T14" s="72">
        <v>22.6104</v>
      </c>
      <c r="U14" s="72">
        <v>1.42</v>
      </c>
      <c r="V14" s="61"/>
    </row>
    <row r="15" s="49" customFormat="1" ht="40.5" spans="1:22">
      <c r="A15" s="60">
        <v>9</v>
      </c>
      <c r="B15" s="61">
        <v>2020</v>
      </c>
      <c r="C15" s="20" t="s">
        <v>57</v>
      </c>
      <c r="D15" s="61">
        <v>2005390</v>
      </c>
      <c r="E15" s="60" t="s">
        <v>41</v>
      </c>
      <c r="F15" s="21">
        <v>0.85</v>
      </c>
      <c r="G15" s="62">
        <v>43969</v>
      </c>
      <c r="H15" s="63">
        <v>0.0293</v>
      </c>
      <c r="I15" s="71">
        <v>10</v>
      </c>
      <c r="J15" s="71" t="s">
        <v>47</v>
      </c>
      <c r="K15" s="72">
        <v>134.12</v>
      </c>
      <c r="L15" s="21">
        <v>0.85</v>
      </c>
      <c r="M15" s="72">
        <v>88.99</v>
      </c>
      <c r="N15" s="21">
        <v>0.85</v>
      </c>
      <c r="O15" s="72">
        <v>0</v>
      </c>
      <c r="P15" s="72">
        <v>0</v>
      </c>
      <c r="Q15" s="60" t="s">
        <v>28</v>
      </c>
      <c r="R15" s="60" t="s">
        <v>29</v>
      </c>
      <c r="S15" s="60" t="s">
        <v>30</v>
      </c>
      <c r="T15" s="72">
        <v>64.6146</v>
      </c>
      <c r="U15" s="72">
        <v>1.31</v>
      </c>
      <c r="V15" s="61"/>
    </row>
    <row r="16" s="49" customFormat="1" ht="40.5" spans="1:22">
      <c r="A16" s="60">
        <v>10</v>
      </c>
      <c r="B16" s="61">
        <v>2020</v>
      </c>
      <c r="C16" s="20" t="s">
        <v>58</v>
      </c>
      <c r="D16" s="61">
        <v>2005845</v>
      </c>
      <c r="E16" s="60" t="s">
        <v>41</v>
      </c>
      <c r="F16" s="21">
        <v>0.21</v>
      </c>
      <c r="G16" s="62">
        <v>44070</v>
      </c>
      <c r="H16" s="63">
        <v>0.0373</v>
      </c>
      <c r="I16" s="71">
        <v>15</v>
      </c>
      <c r="J16" s="71" t="s">
        <v>59</v>
      </c>
      <c r="K16" s="72">
        <v>0.6637</v>
      </c>
      <c r="L16" s="72">
        <v>0.21</v>
      </c>
      <c r="M16" s="72">
        <v>0.21</v>
      </c>
      <c r="N16" s="72">
        <v>0.21</v>
      </c>
      <c r="O16" s="72">
        <v>0.33</v>
      </c>
      <c r="P16" s="72">
        <v>0.11</v>
      </c>
      <c r="Q16" s="60" t="s">
        <v>28</v>
      </c>
      <c r="R16" s="60" t="s">
        <v>29</v>
      </c>
      <c r="S16" s="60" t="s">
        <v>30</v>
      </c>
      <c r="T16" s="72">
        <v>0.5697</v>
      </c>
      <c r="U16" s="72">
        <v>1.41</v>
      </c>
      <c r="V16" s="61"/>
    </row>
    <row r="17" s="49" customFormat="1" ht="40.5" spans="1:22">
      <c r="A17" s="60">
        <v>11</v>
      </c>
      <c r="B17" s="61">
        <v>2020</v>
      </c>
      <c r="C17" s="20" t="s">
        <v>60</v>
      </c>
      <c r="D17" s="61">
        <v>2005848</v>
      </c>
      <c r="E17" s="60" t="s">
        <v>41</v>
      </c>
      <c r="F17" s="21">
        <v>3.65</v>
      </c>
      <c r="G17" s="62">
        <v>44070</v>
      </c>
      <c r="H17" s="63">
        <v>0.0373</v>
      </c>
      <c r="I17" s="71">
        <v>15</v>
      </c>
      <c r="J17" s="71" t="s">
        <v>61</v>
      </c>
      <c r="K17" s="72">
        <v>18.4125</v>
      </c>
      <c r="L17" s="72">
        <v>3.65</v>
      </c>
      <c r="M17" s="72">
        <v>11.9819578301</v>
      </c>
      <c r="N17" s="72">
        <v>3.65</v>
      </c>
      <c r="O17" s="72">
        <v>3.2294902774</v>
      </c>
      <c r="P17" s="72">
        <v>1.5197443051</v>
      </c>
      <c r="Q17" s="60" t="s">
        <v>43</v>
      </c>
      <c r="R17" s="60" t="s">
        <v>29</v>
      </c>
      <c r="S17" s="60" t="s">
        <v>45</v>
      </c>
      <c r="T17" s="72">
        <v>7.8062</v>
      </c>
      <c r="U17" s="72">
        <v>1.43</v>
      </c>
      <c r="V17" s="61"/>
    </row>
    <row r="18" s="49" customFormat="1" ht="40.5" spans="1:22">
      <c r="A18" s="60">
        <v>12</v>
      </c>
      <c r="B18" s="61">
        <v>2020</v>
      </c>
      <c r="C18" s="20" t="s">
        <v>60</v>
      </c>
      <c r="D18" s="61">
        <v>2005848</v>
      </c>
      <c r="E18" s="60" t="s">
        <v>41</v>
      </c>
      <c r="F18" s="21">
        <v>0.38</v>
      </c>
      <c r="G18" s="62">
        <v>44070</v>
      </c>
      <c r="H18" s="63">
        <v>0.0373</v>
      </c>
      <c r="I18" s="71">
        <v>15</v>
      </c>
      <c r="J18" s="71" t="s">
        <v>55</v>
      </c>
      <c r="K18" s="72">
        <v>2.24</v>
      </c>
      <c r="L18" s="72">
        <v>0.38</v>
      </c>
      <c r="M18" s="72">
        <v>2.4</v>
      </c>
      <c r="N18" s="72">
        <v>0.38</v>
      </c>
      <c r="O18" s="72">
        <v>0.026</v>
      </c>
      <c r="P18" s="72">
        <v>0</v>
      </c>
      <c r="Q18" s="60" t="s">
        <v>28</v>
      </c>
      <c r="R18" s="60" t="s">
        <v>29</v>
      </c>
      <c r="S18" s="60" t="s">
        <v>45</v>
      </c>
      <c r="T18" s="72">
        <v>4.0256</v>
      </c>
      <c r="U18" s="72">
        <v>3.61</v>
      </c>
      <c r="V18" s="61"/>
    </row>
    <row r="19" s="49" customFormat="1" ht="40.5" spans="1:22">
      <c r="A19" s="60">
        <v>13</v>
      </c>
      <c r="B19" s="61">
        <v>2020</v>
      </c>
      <c r="C19" s="20" t="s">
        <v>62</v>
      </c>
      <c r="D19" s="61">
        <v>104877</v>
      </c>
      <c r="E19" s="60" t="s">
        <v>41</v>
      </c>
      <c r="F19" s="21">
        <v>9.96</v>
      </c>
      <c r="G19" s="62">
        <v>44070</v>
      </c>
      <c r="H19" s="63">
        <v>0.0326</v>
      </c>
      <c r="I19" s="71">
        <v>10</v>
      </c>
      <c r="J19" s="71" t="s">
        <v>47</v>
      </c>
      <c r="K19" s="72">
        <v>146.99</v>
      </c>
      <c r="L19" s="21">
        <v>9.96</v>
      </c>
      <c r="M19" s="72">
        <v>99.75</v>
      </c>
      <c r="N19" s="21">
        <v>9.96</v>
      </c>
      <c r="O19" s="72">
        <v>0</v>
      </c>
      <c r="P19" s="72">
        <v>0</v>
      </c>
      <c r="Q19" s="60" t="s">
        <v>43</v>
      </c>
      <c r="R19" s="60" t="s">
        <v>44</v>
      </c>
      <c r="S19" s="60" t="s">
        <v>45</v>
      </c>
      <c r="T19" s="72">
        <f>73.6173+6.4635</f>
        <v>80.0808</v>
      </c>
      <c r="U19" s="72">
        <v>1.42</v>
      </c>
      <c r="V19" s="61"/>
    </row>
    <row r="20" s="49" customFormat="1" ht="54" spans="1:22">
      <c r="A20" s="60">
        <v>14</v>
      </c>
      <c r="B20" s="61">
        <v>2020</v>
      </c>
      <c r="C20" s="20" t="s">
        <v>63</v>
      </c>
      <c r="D20" s="61">
        <v>104889</v>
      </c>
      <c r="E20" s="60" t="s">
        <v>41</v>
      </c>
      <c r="F20" s="21">
        <v>3.5</v>
      </c>
      <c r="G20" s="62">
        <v>44070</v>
      </c>
      <c r="H20" s="63">
        <v>0.0373</v>
      </c>
      <c r="I20" s="71">
        <v>15</v>
      </c>
      <c r="J20" s="71" t="s">
        <v>42</v>
      </c>
      <c r="K20" s="72">
        <v>22.5724</v>
      </c>
      <c r="L20" s="72">
        <v>3.5</v>
      </c>
      <c r="M20" s="72">
        <v>20</v>
      </c>
      <c r="N20" s="72">
        <v>3.5</v>
      </c>
      <c r="O20" s="72">
        <v>0.03</v>
      </c>
      <c r="P20" s="72">
        <v>0.032118</v>
      </c>
      <c r="Q20" s="60" t="s">
        <v>28</v>
      </c>
      <c r="R20" s="60" t="s">
        <v>29</v>
      </c>
      <c r="S20" s="60" t="s">
        <v>30</v>
      </c>
      <c r="T20" s="72">
        <v>9.4717</v>
      </c>
      <c r="U20" s="72">
        <v>1.38</v>
      </c>
      <c r="V20" s="61"/>
    </row>
    <row r="21" s="49" customFormat="1" ht="40.5" spans="1:22">
      <c r="A21" s="60">
        <v>15</v>
      </c>
      <c r="B21" s="61">
        <v>2021</v>
      </c>
      <c r="C21" s="20" t="s">
        <v>64</v>
      </c>
      <c r="D21" s="61" t="s">
        <v>65</v>
      </c>
      <c r="E21" s="60" t="s">
        <v>41</v>
      </c>
      <c r="F21" s="21">
        <v>10.1</v>
      </c>
      <c r="G21" s="62">
        <v>44344</v>
      </c>
      <c r="H21" s="63">
        <v>0.0368</v>
      </c>
      <c r="I21" s="71">
        <v>15</v>
      </c>
      <c r="J21" s="71" t="s">
        <v>47</v>
      </c>
      <c r="K21" s="72">
        <v>169.64</v>
      </c>
      <c r="L21" s="21">
        <v>10.1</v>
      </c>
      <c r="M21" s="72">
        <v>103.38</v>
      </c>
      <c r="N21" s="21">
        <v>10.1</v>
      </c>
      <c r="O21" s="72">
        <v>0</v>
      </c>
      <c r="P21" s="72">
        <v>0</v>
      </c>
      <c r="Q21" s="60" t="s">
        <v>43</v>
      </c>
      <c r="R21" s="60" t="s">
        <v>44</v>
      </c>
      <c r="S21" s="60" t="s">
        <v>45</v>
      </c>
      <c r="T21" s="72">
        <f>80.0797+9.8894+16.1592+0.0684</f>
        <v>106.1967</v>
      </c>
      <c r="U21" s="72">
        <v>1.29</v>
      </c>
      <c r="V21" s="61" t="s">
        <v>66</v>
      </c>
    </row>
    <row r="22" s="49" customFormat="1" ht="54" spans="1:22">
      <c r="A22" s="60">
        <v>16</v>
      </c>
      <c r="B22" s="61">
        <v>2021</v>
      </c>
      <c r="C22" s="20" t="s">
        <v>67</v>
      </c>
      <c r="D22" s="61">
        <v>2105565</v>
      </c>
      <c r="E22" s="60" t="s">
        <v>41</v>
      </c>
      <c r="F22" s="21">
        <v>10.2612</v>
      </c>
      <c r="G22" s="62">
        <v>44411</v>
      </c>
      <c r="H22" s="63">
        <v>0.0351</v>
      </c>
      <c r="I22" s="71">
        <v>15</v>
      </c>
      <c r="J22" s="71" t="s">
        <v>55</v>
      </c>
      <c r="K22" s="72">
        <v>75.3612</v>
      </c>
      <c r="L22" s="72">
        <v>20.7612</v>
      </c>
      <c r="M22" s="72">
        <v>46.5003</v>
      </c>
      <c r="N22" s="72">
        <v>18.165518</v>
      </c>
      <c r="O22" s="72">
        <v>0.9595</v>
      </c>
      <c r="P22" s="72">
        <v>0.0495</v>
      </c>
      <c r="Q22" s="60" t="s">
        <v>43</v>
      </c>
      <c r="R22" s="60" t="s">
        <v>44</v>
      </c>
      <c r="S22" s="60" t="s">
        <v>45</v>
      </c>
      <c r="T22" s="72">
        <v>60.63</v>
      </c>
      <c r="U22" s="72">
        <v>1.23</v>
      </c>
      <c r="V22" s="61"/>
    </row>
    <row r="23" s="49" customFormat="1" ht="54" spans="1:22">
      <c r="A23" s="60">
        <v>17</v>
      </c>
      <c r="B23" s="61">
        <v>2021</v>
      </c>
      <c r="C23" s="20" t="s">
        <v>68</v>
      </c>
      <c r="D23" s="61">
        <v>2105567</v>
      </c>
      <c r="E23" s="60" t="s">
        <v>41</v>
      </c>
      <c r="F23" s="21">
        <v>0.48</v>
      </c>
      <c r="G23" s="62">
        <v>44411</v>
      </c>
      <c r="H23" s="63">
        <v>0.0351</v>
      </c>
      <c r="I23" s="71">
        <v>15</v>
      </c>
      <c r="J23" s="71" t="s">
        <v>42</v>
      </c>
      <c r="K23" s="72">
        <v>31.2922</v>
      </c>
      <c r="L23" s="72">
        <v>0.48</v>
      </c>
      <c r="M23" s="72">
        <v>16.8755</v>
      </c>
      <c r="N23" s="72">
        <v>0.48</v>
      </c>
      <c r="O23" s="72">
        <v>0</v>
      </c>
      <c r="P23" s="72">
        <v>0</v>
      </c>
      <c r="Q23" s="60" t="s">
        <v>69</v>
      </c>
      <c r="R23" s="60" t="s">
        <v>70</v>
      </c>
      <c r="S23" s="60" t="s">
        <v>71</v>
      </c>
      <c r="T23" s="72">
        <v>0.9586</v>
      </c>
      <c r="U23" s="72">
        <v>1.27</v>
      </c>
      <c r="V23" s="61"/>
    </row>
    <row r="24" s="49" customFormat="1" ht="40.5" spans="1:22">
      <c r="A24" s="60">
        <v>18</v>
      </c>
      <c r="B24" s="61">
        <v>2021</v>
      </c>
      <c r="C24" s="20" t="s">
        <v>72</v>
      </c>
      <c r="D24" s="61">
        <v>2105574</v>
      </c>
      <c r="E24" s="60" t="s">
        <v>41</v>
      </c>
      <c r="F24" s="21">
        <v>1.6458</v>
      </c>
      <c r="G24" s="62">
        <v>44411</v>
      </c>
      <c r="H24" s="63">
        <v>0.0356</v>
      </c>
      <c r="I24" s="71">
        <v>20</v>
      </c>
      <c r="J24" s="71" t="s">
        <v>59</v>
      </c>
      <c r="K24" s="72">
        <v>33.3703</v>
      </c>
      <c r="L24" s="72">
        <v>1.8558</v>
      </c>
      <c r="M24" s="72">
        <v>1.8558</v>
      </c>
      <c r="N24" s="72">
        <v>1.8558</v>
      </c>
      <c r="O24" s="72">
        <v>0.6</v>
      </c>
      <c r="P24" s="72">
        <v>0.3</v>
      </c>
      <c r="Q24" s="60" t="s">
        <v>43</v>
      </c>
      <c r="R24" s="60" t="s">
        <v>44</v>
      </c>
      <c r="S24" s="60" t="s">
        <v>45</v>
      </c>
      <c r="T24" s="72">
        <v>516.4621</v>
      </c>
      <c r="U24" s="72">
        <v>1.03</v>
      </c>
      <c r="V24" s="61"/>
    </row>
    <row r="25" s="49" customFormat="1" ht="40.5" spans="1:22">
      <c r="A25" s="60">
        <v>19</v>
      </c>
      <c r="B25" s="61">
        <v>2021</v>
      </c>
      <c r="C25" s="20" t="s">
        <v>72</v>
      </c>
      <c r="D25" s="61">
        <v>2105574</v>
      </c>
      <c r="E25" s="60" t="s">
        <v>41</v>
      </c>
      <c r="F25" s="21">
        <v>1.25</v>
      </c>
      <c r="G25" s="62">
        <v>44411</v>
      </c>
      <c r="H25" s="63">
        <v>0.0356</v>
      </c>
      <c r="I25" s="71">
        <v>20</v>
      </c>
      <c r="J25" s="71" t="s">
        <v>59</v>
      </c>
      <c r="K25" s="72">
        <v>15.7194</v>
      </c>
      <c r="L25" s="72">
        <v>1.25</v>
      </c>
      <c r="M25" s="72">
        <v>1.25</v>
      </c>
      <c r="N25" s="72">
        <v>1.25</v>
      </c>
      <c r="O25" s="72">
        <v>0</v>
      </c>
      <c r="P25" s="72">
        <v>0</v>
      </c>
      <c r="Q25" s="60" t="s">
        <v>69</v>
      </c>
      <c r="R25" s="60" t="s">
        <v>70</v>
      </c>
      <c r="S25" s="60" t="s">
        <v>45</v>
      </c>
      <c r="T25" s="72">
        <v>6.459</v>
      </c>
      <c r="U25" s="72">
        <v>1.26</v>
      </c>
      <c r="V25" s="61"/>
    </row>
    <row r="26" s="49" customFormat="1" ht="54" spans="1:22">
      <c r="A26" s="60">
        <v>20</v>
      </c>
      <c r="B26" s="61">
        <v>2021</v>
      </c>
      <c r="C26" s="20" t="s">
        <v>73</v>
      </c>
      <c r="D26" s="61">
        <v>2105581</v>
      </c>
      <c r="E26" s="60" t="s">
        <v>41</v>
      </c>
      <c r="F26" s="21">
        <v>2.9034</v>
      </c>
      <c r="G26" s="62">
        <v>44411</v>
      </c>
      <c r="H26" s="63">
        <v>0.0351</v>
      </c>
      <c r="I26" s="71">
        <v>15</v>
      </c>
      <c r="J26" s="71" t="s">
        <v>61</v>
      </c>
      <c r="K26" s="72">
        <v>23.7081</v>
      </c>
      <c r="L26" s="72">
        <v>2.9034</v>
      </c>
      <c r="M26" s="72">
        <v>14.923007307</v>
      </c>
      <c r="N26" s="72">
        <v>2.9034</v>
      </c>
      <c r="O26" s="72">
        <v>3.2294902774</v>
      </c>
      <c r="P26" s="72">
        <v>1.5197443051</v>
      </c>
      <c r="Q26" s="60" t="s">
        <v>43</v>
      </c>
      <c r="R26" s="60" t="s">
        <v>29</v>
      </c>
      <c r="S26" s="60" t="s">
        <v>45</v>
      </c>
      <c r="T26" s="72">
        <v>12.1315</v>
      </c>
      <c r="U26" s="72">
        <v>1.27</v>
      </c>
      <c r="V26" s="61" t="s">
        <v>74</v>
      </c>
    </row>
    <row r="27" s="49" customFormat="1" ht="40.5" spans="1:22">
      <c r="A27" s="60">
        <v>21</v>
      </c>
      <c r="B27" s="61">
        <v>2021</v>
      </c>
      <c r="C27" s="20" t="s">
        <v>75</v>
      </c>
      <c r="D27" s="61">
        <v>2105582</v>
      </c>
      <c r="E27" s="60" t="s">
        <v>41</v>
      </c>
      <c r="F27" s="21">
        <v>3.3356</v>
      </c>
      <c r="G27" s="62">
        <v>44411</v>
      </c>
      <c r="H27" s="63">
        <v>0.0356</v>
      </c>
      <c r="I27" s="71">
        <v>20</v>
      </c>
      <c r="J27" s="71" t="s">
        <v>61</v>
      </c>
      <c r="K27" s="72">
        <v>41.3583</v>
      </c>
      <c r="L27" s="72">
        <v>3.3356</v>
      </c>
      <c r="M27" s="72">
        <v>18.1732401659</v>
      </c>
      <c r="N27" s="72">
        <v>3.3356</v>
      </c>
      <c r="O27" s="72">
        <v>0.0130794863</v>
      </c>
      <c r="P27" s="72">
        <v>0.003066</v>
      </c>
      <c r="Q27" s="60" t="s">
        <v>43</v>
      </c>
      <c r="R27" s="60" t="s">
        <v>44</v>
      </c>
      <c r="S27" s="60" t="s">
        <v>45</v>
      </c>
      <c r="T27" s="72">
        <v>7.5711</v>
      </c>
      <c r="U27" s="72">
        <v>1.35</v>
      </c>
      <c r="V27" s="61"/>
    </row>
    <row r="28" s="49" customFormat="1" ht="40.5" spans="1:22">
      <c r="A28" s="60">
        <v>22</v>
      </c>
      <c r="B28" s="61">
        <v>2021</v>
      </c>
      <c r="C28" s="20" t="s">
        <v>75</v>
      </c>
      <c r="D28" s="61">
        <v>2105582</v>
      </c>
      <c r="E28" s="60" t="s">
        <v>41</v>
      </c>
      <c r="F28" s="21">
        <v>0.1</v>
      </c>
      <c r="G28" s="62">
        <v>44411</v>
      </c>
      <c r="H28" s="63">
        <v>0.0356</v>
      </c>
      <c r="I28" s="71">
        <v>20</v>
      </c>
      <c r="J28" s="71" t="s">
        <v>55</v>
      </c>
      <c r="K28" s="72">
        <v>127.0084</v>
      </c>
      <c r="L28" s="72">
        <v>0.1</v>
      </c>
      <c r="M28" s="72">
        <v>1.09</v>
      </c>
      <c r="N28" s="72">
        <v>0.1</v>
      </c>
      <c r="O28" s="72">
        <v>0</v>
      </c>
      <c r="P28" s="72">
        <v>0</v>
      </c>
      <c r="Q28" s="60" t="s">
        <v>69</v>
      </c>
      <c r="R28" s="60" t="s">
        <v>70</v>
      </c>
      <c r="S28" s="60" t="s">
        <v>71</v>
      </c>
      <c r="T28" s="72">
        <v>288.697</v>
      </c>
      <c r="U28" s="72">
        <v>1.27</v>
      </c>
      <c r="V28" s="61"/>
    </row>
    <row r="29" s="49" customFormat="1" ht="27" spans="1:22">
      <c r="A29" s="60">
        <v>23</v>
      </c>
      <c r="B29" s="61">
        <v>2021</v>
      </c>
      <c r="C29" s="20" t="s">
        <v>76</v>
      </c>
      <c r="D29" s="61" t="s">
        <v>77</v>
      </c>
      <c r="E29" s="60" t="s">
        <v>41</v>
      </c>
      <c r="F29" s="21">
        <v>0.6</v>
      </c>
      <c r="G29" s="62">
        <v>44480</v>
      </c>
      <c r="H29" s="63">
        <v>0.029</v>
      </c>
      <c r="I29" s="71">
        <v>5</v>
      </c>
      <c r="J29" s="71" t="s">
        <v>47</v>
      </c>
      <c r="K29" s="72">
        <v>119.62</v>
      </c>
      <c r="L29" s="21">
        <v>0.6</v>
      </c>
      <c r="M29" s="72">
        <v>85.45</v>
      </c>
      <c r="N29" s="21">
        <v>0.6</v>
      </c>
      <c r="O29" s="72">
        <v>0</v>
      </c>
      <c r="P29" s="72">
        <v>0</v>
      </c>
      <c r="Q29" s="60" t="s">
        <v>28</v>
      </c>
      <c r="R29" s="60" t="s">
        <v>29</v>
      </c>
      <c r="S29" s="60" t="s">
        <v>30</v>
      </c>
      <c r="T29" s="72">
        <v>82.8509</v>
      </c>
      <c r="U29" s="72">
        <v>1.28</v>
      </c>
      <c r="V29" s="61" t="s">
        <v>66</v>
      </c>
    </row>
    <row r="30" s="49" customFormat="1" ht="40.5" spans="1:22">
      <c r="A30" s="60">
        <v>24</v>
      </c>
      <c r="B30" s="61">
        <v>2021</v>
      </c>
      <c r="C30" s="20" t="s">
        <v>78</v>
      </c>
      <c r="D30" s="61">
        <v>198087</v>
      </c>
      <c r="E30" s="60" t="s">
        <v>41</v>
      </c>
      <c r="F30" s="21">
        <v>0.7</v>
      </c>
      <c r="G30" s="62">
        <v>44490</v>
      </c>
      <c r="H30" s="63">
        <v>0.0351</v>
      </c>
      <c r="I30" s="71">
        <v>15</v>
      </c>
      <c r="J30" s="71" t="s">
        <v>47</v>
      </c>
      <c r="K30" s="72">
        <v>119.62</v>
      </c>
      <c r="L30" s="21">
        <v>0.7</v>
      </c>
      <c r="M30" s="72">
        <v>85.45</v>
      </c>
      <c r="N30" s="21">
        <v>0.7</v>
      </c>
      <c r="O30" s="72">
        <v>0</v>
      </c>
      <c r="P30" s="72">
        <v>0</v>
      </c>
      <c r="Q30" s="60" t="s">
        <v>28</v>
      </c>
      <c r="R30" s="60" t="s">
        <v>29</v>
      </c>
      <c r="S30" s="60" t="s">
        <v>30</v>
      </c>
      <c r="T30" s="72">
        <v>82.8509</v>
      </c>
      <c r="U30" s="72">
        <v>1.28</v>
      </c>
      <c r="V30" s="61" t="s">
        <v>66</v>
      </c>
    </row>
    <row r="31" s="49" customFormat="1" ht="40.5" spans="1:22">
      <c r="A31" s="60">
        <v>25</v>
      </c>
      <c r="B31" s="61">
        <v>2021</v>
      </c>
      <c r="C31" s="20" t="s">
        <v>79</v>
      </c>
      <c r="D31" s="61">
        <v>2171260</v>
      </c>
      <c r="E31" s="60" t="s">
        <v>41</v>
      </c>
      <c r="F31" s="21">
        <v>0.55</v>
      </c>
      <c r="G31" s="62">
        <v>44522</v>
      </c>
      <c r="H31" s="63">
        <v>0.0344</v>
      </c>
      <c r="I31" s="71">
        <v>20</v>
      </c>
      <c r="J31" s="71" t="s">
        <v>59</v>
      </c>
      <c r="K31" s="72">
        <v>33.3783</v>
      </c>
      <c r="L31" s="72">
        <v>2.4058</v>
      </c>
      <c r="M31" s="72">
        <v>2.4058</v>
      </c>
      <c r="N31" s="72">
        <v>2.4058</v>
      </c>
      <c r="O31" s="72">
        <v>0</v>
      </c>
      <c r="P31" s="72">
        <v>0</v>
      </c>
      <c r="Q31" s="60" t="s">
        <v>43</v>
      </c>
      <c r="R31" s="60" t="s">
        <v>70</v>
      </c>
      <c r="S31" s="60" t="s">
        <v>71</v>
      </c>
      <c r="T31" s="72">
        <v>488.8084</v>
      </c>
      <c r="U31" s="72">
        <v>1.01</v>
      </c>
      <c r="V31" s="61"/>
    </row>
    <row r="32" s="49" customFormat="1" ht="40.5" spans="1:22">
      <c r="A32" s="60">
        <v>26</v>
      </c>
      <c r="B32" s="61">
        <v>2021</v>
      </c>
      <c r="C32" s="20" t="s">
        <v>79</v>
      </c>
      <c r="D32" s="61">
        <v>2171260</v>
      </c>
      <c r="E32" s="60" t="s">
        <v>41</v>
      </c>
      <c r="F32" s="21">
        <v>0.4</v>
      </c>
      <c r="G32" s="62">
        <v>44522</v>
      </c>
      <c r="H32" s="63">
        <v>0.0344</v>
      </c>
      <c r="I32" s="71">
        <v>20</v>
      </c>
      <c r="J32" s="71" t="s">
        <v>59</v>
      </c>
      <c r="K32" s="72">
        <v>15.7515</v>
      </c>
      <c r="L32" s="72">
        <v>1.65</v>
      </c>
      <c r="M32" s="72">
        <v>1.65</v>
      </c>
      <c r="N32" s="72">
        <v>1.65</v>
      </c>
      <c r="O32" s="72">
        <v>0</v>
      </c>
      <c r="P32" s="72">
        <v>0</v>
      </c>
      <c r="Q32" s="60" t="s">
        <v>69</v>
      </c>
      <c r="R32" s="60" t="s">
        <v>70</v>
      </c>
      <c r="S32" s="60" t="s">
        <v>45</v>
      </c>
      <c r="T32" s="72">
        <v>6.46</v>
      </c>
      <c r="U32" s="72">
        <v>1.28</v>
      </c>
      <c r="V32" s="61"/>
    </row>
    <row r="33" s="49" customFormat="1" ht="54" spans="1:22">
      <c r="A33" s="60">
        <v>27</v>
      </c>
      <c r="B33" s="61">
        <v>2021</v>
      </c>
      <c r="C33" s="20" t="s">
        <v>80</v>
      </c>
      <c r="D33" s="61">
        <v>2171265</v>
      </c>
      <c r="E33" s="60" t="s">
        <v>41</v>
      </c>
      <c r="F33" s="21">
        <v>0.75</v>
      </c>
      <c r="G33" s="62">
        <v>44522</v>
      </c>
      <c r="H33" s="63">
        <v>0.0342</v>
      </c>
      <c r="I33" s="71">
        <v>15</v>
      </c>
      <c r="J33" s="71" t="s">
        <v>55</v>
      </c>
      <c r="K33" s="72">
        <v>11.7752</v>
      </c>
      <c r="L33" s="72">
        <v>0.75</v>
      </c>
      <c r="M33" s="72">
        <v>7.367</v>
      </c>
      <c r="N33" s="72">
        <v>3.9913714775</v>
      </c>
      <c r="O33" s="72">
        <v>0.9595</v>
      </c>
      <c r="P33" s="72">
        <v>0.0495</v>
      </c>
      <c r="Q33" s="60" t="s">
        <v>43</v>
      </c>
      <c r="R33" s="60" t="s">
        <v>44</v>
      </c>
      <c r="S33" s="60" t="s">
        <v>45</v>
      </c>
      <c r="T33" s="72">
        <v>60.63</v>
      </c>
      <c r="U33" s="72">
        <v>1.24</v>
      </c>
      <c r="V33" s="61"/>
    </row>
    <row r="34" s="49" customFormat="1" ht="54" spans="1:22">
      <c r="A34" s="60">
        <v>28</v>
      </c>
      <c r="B34" s="61">
        <v>2021</v>
      </c>
      <c r="C34" s="20" t="s">
        <v>81</v>
      </c>
      <c r="D34" s="61">
        <v>2171266</v>
      </c>
      <c r="E34" s="60" t="s">
        <v>41</v>
      </c>
      <c r="F34" s="21">
        <v>0.824</v>
      </c>
      <c r="G34" s="62">
        <v>44522</v>
      </c>
      <c r="H34" s="63">
        <v>0.0344</v>
      </c>
      <c r="I34" s="71">
        <v>20</v>
      </c>
      <c r="J34" s="71" t="s">
        <v>61</v>
      </c>
      <c r="K34" s="72">
        <v>41.3583</v>
      </c>
      <c r="L34" s="72">
        <v>0.824</v>
      </c>
      <c r="M34" s="72">
        <v>18.1732401659</v>
      </c>
      <c r="N34" s="72">
        <v>0.824</v>
      </c>
      <c r="O34" s="72">
        <v>0.0130794863</v>
      </c>
      <c r="P34" s="72">
        <v>0.003066</v>
      </c>
      <c r="Q34" s="60" t="s">
        <v>43</v>
      </c>
      <c r="R34" s="60" t="s">
        <v>44</v>
      </c>
      <c r="S34" s="60" t="s">
        <v>45</v>
      </c>
      <c r="T34" s="72">
        <v>10.2674</v>
      </c>
      <c r="U34" s="72">
        <v>1.51</v>
      </c>
      <c r="V34" s="61" t="s">
        <v>82</v>
      </c>
    </row>
    <row r="35" s="49" customFormat="1" ht="67.5" spans="1:22">
      <c r="A35" s="60">
        <v>29</v>
      </c>
      <c r="B35" s="61">
        <v>2022</v>
      </c>
      <c r="C35" s="20" t="s">
        <v>83</v>
      </c>
      <c r="D35" s="61">
        <v>198143</v>
      </c>
      <c r="E35" s="60" t="s">
        <v>41</v>
      </c>
      <c r="F35" s="21">
        <v>10.365</v>
      </c>
      <c r="G35" s="62">
        <v>44642</v>
      </c>
      <c r="H35" s="63">
        <v>0.0322</v>
      </c>
      <c r="I35" s="71">
        <v>15</v>
      </c>
      <c r="J35" s="71" t="s">
        <v>55</v>
      </c>
      <c r="K35" s="72">
        <v>48.64</v>
      </c>
      <c r="L35" s="72">
        <v>15.15</v>
      </c>
      <c r="M35" s="72">
        <v>30.24</v>
      </c>
      <c r="N35" s="72">
        <v>11.15</v>
      </c>
      <c r="O35" s="72">
        <v>0.9595</v>
      </c>
      <c r="P35" s="72">
        <v>0.2995</v>
      </c>
      <c r="Q35" s="60" t="s">
        <v>43</v>
      </c>
      <c r="R35" s="60" t="s">
        <v>44</v>
      </c>
      <c r="S35" s="60" t="s">
        <v>45</v>
      </c>
      <c r="T35" s="72">
        <v>26.13</v>
      </c>
      <c r="U35" s="72">
        <v>1.22</v>
      </c>
      <c r="V35" s="61" t="s">
        <v>84</v>
      </c>
    </row>
    <row r="36" s="49" customFormat="1" ht="40.5" spans="1:22">
      <c r="A36" s="60">
        <v>30</v>
      </c>
      <c r="B36" s="61">
        <v>2022</v>
      </c>
      <c r="C36" s="20" t="s">
        <v>83</v>
      </c>
      <c r="D36" s="61">
        <v>198143</v>
      </c>
      <c r="E36" s="60" t="s">
        <v>41</v>
      </c>
      <c r="F36" s="21">
        <v>4.27</v>
      </c>
      <c r="G36" s="62">
        <v>44642</v>
      </c>
      <c r="H36" s="63">
        <v>0.0322</v>
      </c>
      <c r="I36" s="71">
        <v>15</v>
      </c>
      <c r="J36" s="71" t="s">
        <v>42</v>
      </c>
      <c r="K36" s="72">
        <v>35.5179</v>
      </c>
      <c r="L36" s="72">
        <v>4.27</v>
      </c>
      <c r="M36" s="72">
        <v>18.849</v>
      </c>
      <c r="N36" s="72">
        <v>4.27</v>
      </c>
      <c r="O36" s="72">
        <f>P36</f>
        <v>0.552264</v>
      </c>
      <c r="P36" s="72">
        <v>0.552264</v>
      </c>
      <c r="Q36" s="60" t="s">
        <v>43</v>
      </c>
      <c r="R36" s="60" t="s">
        <v>44</v>
      </c>
      <c r="S36" s="60" t="s">
        <v>45</v>
      </c>
      <c r="T36" s="72">
        <v>9.9537</v>
      </c>
      <c r="U36" s="72">
        <v>1.24</v>
      </c>
      <c r="V36" s="61"/>
    </row>
    <row r="37" s="49" customFormat="1" ht="40.5" spans="1:22">
      <c r="A37" s="60">
        <v>31</v>
      </c>
      <c r="B37" s="61">
        <v>2022</v>
      </c>
      <c r="C37" s="20" t="s">
        <v>83</v>
      </c>
      <c r="D37" s="61">
        <v>198143</v>
      </c>
      <c r="E37" s="60" t="s">
        <v>41</v>
      </c>
      <c r="F37" s="21">
        <v>0.115</v>
      </c>
      <c r="G37" s="62">
        <v>44642</v>
      </c>
      <c r="H37" s="63">
        <v>0.0322</v>
      </c>
      <c r="I37" s="71">
        <v>15</v>
      </c>
      <c r="J37" s="71" t="s">
        <v>61</v>
      </c>
      <c r="K37" s="72">
        <v>6.8717</v>
      </c>
      <c r="L37" s="72">
        <v>0.115</v>
      </c>
      <c r="M37" s="72">
        <v>2.1010556447</v>
      </c>
      <c r="N37" s="72">
        <v>0.115</v>
      </c>
      <c r="O37" s="72">
        <v>3.2294902774</v>
      </c>
      <c r="P37" s="72">
        <v>1.5197443051</v>
      </c>
      <c r="Q37" s="60" t="s">
        <v>43</v>
      </c>
      <c r="R37" s="60" t="s">
        <v>44</v>
      </c>
      <c r="S37" s="60" t="s">
        <v>45</v>
      </c>
      <c r="T37" s="72">
        <v>0.2711</v>
      </c>
      <c r="U37" s="72">
        <v>1.69</v>
      </c>
      <c r="V37" s="61"/>
    </row>
    <row r="38" s="49" customFormat="1" ht="27" spans="1:22">
      <c r="A38" s="60">
        <v>32</v>
      </c>
      <c r="B38" s="61">
        <v>2022</v>
      </c>
      <c r="C38" s="20" t="s">
        <v>85</v>
      </c>
      <c r="D38" s="61">
        <v>198151</v>
      </c>
      <c r="E38" s="60" t="s">
        <v>41</v>
      </c>
      <c r="F38" s="21">
        <v>3.75</v>
      </c>
      <c r="G38" s="62">
        <v>44642</v>
      </c>
      <c r="H38" s="63">
        <v>0.0331</v>
      </c>
      <c r="I38" s="71">
        <v>20</v>
      </c>
      <c r="J38" s="71" t="s">
        <v>59</v>
      </c>
      <c r="K38" s="72">
        <v>33.8203</v>
      </c>
      <c r="L38" s="72">
        <v>6.1558</v>
      </c>
      <c r="M38" s="72">
        <v>6.1558</v>
      </c>
      <c r="N38" s="72">
        <v>6.1558</v>
      </c>
      <c r="O38" s="72">
        <v>0.3</v>
      </c>
      <c r="P38" s="72">
        <v>0</v>
      </c>
      <c r="Q38" s="60" t="s">
        <v>43</v>
      </c>
      <c r="R38" s="60" t="s">
        <v>44</v>
      </c>
      <c r="S38" s="60" t="s">
        <v>45</v>
      </c>
      <c r="T38" s="72">
        <v>500.1228</v>
      </c>
      <c r="U38" s="72">
        <v>1.25</v>
      </c>
      <c r="V38" s="61"/>
    </row>
    <row r="39" s="49" customFormat="1" ht="27" spans="1:22">
      <c r="A39" s="60">
        <v>33</v>
      </c>
      <c r="B39" s="61">
        <v>2022</v>
      </c>
      <c r="C39" s="20" t="s">
        <v>85</v>
      </c>
      <c r="D39" s="61">
        <v>198151</v>
      </c>
      <c r="E39" s="60" t="s">
        <v>41</v>
      </c>
      <c r="F39" s="21">
        <v>1.5</v>
      </c>
      <c r="G39" s="62">
        <v>44642</v>
      </c>
      <c r="H39" s="63">
        <v>0.0331</v>
      </c>
      <c r="I39" s="71">
        <v>20</v>
      </c>
      <c r="J39" s="71" t="s">
        <v>59</v>
      </c>
      <c r="K39" s="72">
        <v>19.2097</v>
      </c>
      <c r="L39" s="72">
        <v>3.15</v>
      </c>
      <c r="M39" s="72">
        <v>3.15</v>
      </c>
      <c r="N39" s="72">
        <v>3.15</v>
      </c>
      <c r="O39" s="72">
        <v>0</v>
      </c>
      <c r="P39" s="72">
        <v>0</v>
      </c>
      <c r="Q39" s="60" t="s">
        <v>69</v>
      </c>
      <c r="R39" s="60" t="s">
        <v>70</v>
      </c>
      <c r="S39" s="60" t="s">
        <v>45</v>
      </c>
      <c r="T39" s="72">
        <v>6.7956</v>
      </c>
      <c r="U39" s="72">
        <v>1.33</v>
      </c>
      <c r="V39" s="61"/>
    </row>
    <row r="40" s="49" customFormat="1" ht="40.5" spans="1:22">
      <c r="A40" s="60">
        <v>34</v>
      </c>
      <c r="B40" s="61">
        <v>2022</v>
      </c>
      <c r="C40" s="20" t="s">
        <v>86</v>
      </c>
      <c r="D40" s="61">
        <v>2205836</v>
      </c>
      <c r="E40" s="60" t="s">
        <v>41</v>
      </c>
      <c r="F40" s="21">
        <v>0.7</v>
      </c>
      <c r="G40" s="62">
        <v>44706</v>
      </c>
      <c r="H40" s="63">
        <v>0.0318</v>
      </c>
      <c r="I40" s="71">
        <v>15</v>
      </c>
      <c r="J40" s="71" t="s">
        <v>42</v>
      </c>
      <c r="K40" s="72">
        <v>35.5179</v>
      </c>
      <c r="L40" s="72">
        <v>0.7</v>
      </c>
      <c r="M40" s="72">
        <v>18.849</v>
      </c>
      <c r="N40" s="72">
        <v>0.7</v>
      </c>
      <c r="O40" s="72">
        <f>P40</f>
        <v>0.378436</v>
      </c>
      <c r="P40" s="72">
        <v>0.378436</v>
      </c>
      <c r="Q40" s="60" t="s">
        <v>43</v>
      </c>
      <c r="R40" s="60" t="s">
        <v>44</v>
      </c>
      <c r="S40" s="60" t="s">
        <v>45</v>
      </c>
      <c r="T40" s="72">
        <v>11.8213</v>
      </c>
      <c r="U40" s="72">
        <v>1.27</v>
      </c>
      <c r="V40" s="61"/>
    </row>
    <row r="41" s="49" customFormat="1" ht="27" spans="1:22">
      <c r="A41" s="60">
        <v>35</v>
      </c>
      <c r="B41" s="61">
        <v>2022</v>
      </c>
      <c r="C41" s="20" t="s">
        <v>86</v>
      </c>
      <c r="D41" s="61">
        <v>2205836</v>
      </c>
      <c r="E41" s="60" t="s">
        <v>41</v>
      </c>
      <c r="F41" s="21">
        <v>1.5</v>
      </c>
      <c r="G41" s="62">
        <v>44706</v>
      </c>
      <c r="H41" s="63">
        <v>0.0318</v>
      </c>
      <c r="I41" s="71">
        <v>15</v>
      </c>
      <c r="J41" s="71" t="s">
        <v>55</v>
      </c>
      <c r="K41" s="72">
        <v>43.28</v>
      </c>
      <c r="L41" s="72">
        <v>12.65</v>
      </c>
      <c r="M41" s="72">
        <v>27.32</v>
      </c>
      <c r="N41" s="72">
        <v>9.15</v>
      </c>
      <c r="O41" s="72">
        <v>0.0195</v>
      </c>
      <c r="P41" s="72">
        <v>0.0195</v>
      </c>
      <c r="Q41" s="60" t="s">
        <v>43</v>
      </c>
      <c r="R41" s="60" t="s">
        <v>44</v>
      </c>
      <c r="S41" s="60" t="s">
        <v>45</v>
      </c>
      <c r="T41" s="72">
        <v>60.63</v>
      </c>
      <c r="U41" s="72">
        <v>1.32</v>
      </c>
      <c r="V41" s="61"/>
    </row>
    <row r="42" s="49" customFormat="1" ht="27" spans="1:22">
      <c r="A42" s="60">
        <v>36</v>
      </c>
      <c r="B42" s="61">
        <v>2022</v>
      </c>
      <c r="C42" s="20" t="s">
        <v>87</v>
      </c>
      <c r="D42" s="61">
        <v>2205837</v>
      </c>
      <c r="E42" s="60" t="s">
        <v>41</v>
      </c>
      <c r="F42" s="21">
        <v>0.7</v>
      </c>
      <c r="G42" s="62">
        <v>44706</v>
      </c>
      <c r="H42" s="63">
        <v>0.0324</v>
      </c>
      <c r="I42" s="71">
        <v>20</v>
      </c>
      <c r="J42" s="71" t="s">
        <v>59</v>
      </c>
      <c r="K42" s="72">
        <v>38.7261</v>
      </c>
      <c r="L42" s="72">
        <v>6.8558</v>
      </c>
      <c r="M42" s="72">
        <v>6.8558</v>
      </c>
      <c r="N42" s="72">
        <v>6.8558</v>
      </c>
      <c r="O42" s="72">
        <v>0</v>
      </c>
      <c r="P42" s="72">
        <v>0</v>
      </c>
      <c r="Q42" s="60" t="s">
        <v>69</v>
      </c>
      <c r="R42" s="60" t="s">
        <v>70</v>
      </c>
      <c r="S42" s="60" t="s">
        <v>71</v>
      </c>
      <c r="T42" s="72">
        <v>505.8266</v>
      </c>
      <c r="U42" s="72">
        <v>1.01</v>
      </c>
      <c r="V42" s="61"/>
    </row>
    <row r="43" s="49" customFormat="1" ht="27" spans="1:22">
      <c r="A43" s="60">
        <v>37</v>
      </c>
      <c r="B43" s="61">
        <v>2022</v>
      </c>
      <c r="C43" s="20" t="s">
        <v>87</v>
      </c>
      <c r="D43" s="61">
        <v>2205837</v>
      </c>
      <c r="E43" s="60" t="s">
        <v>41</v>
      </c>
      <c r="F43" s="21">
        <v>0.8</v>
      </c>
      <c r="G43" s="62">
        <v>44706</v>
      </c>
      <c r="H43" s="63">
        <v>0.0324</v>
      </c>
      <c r="I43" s="71">
        <v>20</v>
      </c>
      <c r="J43" s="71" t="s">
        <v>59</v>
      </c>
      <c r="K43" s="72">
        <v>19.3522</v>
      </c>
      <c r="L43" s="72">
        <v>3.95</v>
      </c>
      <c r="M43" s="72">
        <v>3.95</v>
      </c>
      <c r="N43" s="72">
        <v>3.95</v>
      </c>
      <c r="O43" s="72">
        <v>0</v>
      </c>
      <c r="P43" s="72">
        <v>0</v>
      </c>
      <c r="Q43" s="60" t="s">
        <v>69</v>
      </c>
      <c r="R43" s="60" t="s">
        <v>70</v>
      </c>
      <c r="S43" s="60" t="s">
        <v>45</v>
      </c>
      <c r="T43" s="72">
        <v>19.2462</v>
      </c>
      <c r="U43" s="72">
        <v>1.27</v>
      </c>
      <c r="V43" s="61"/>
    </row>
    <row r="44" s="49" customFormat="1" ht="27" spans="1:22">
      <c r="A44" s="60">
        <v>38</v>
      </c>
      <c r="B44" s="61">
        <v>2022</v>
      </c>
      <c r="C44" s="20" t="s">
        <v>88</v>
      </c>
      <c r="D44" s="61">
        <v>2271274</v>
      </c>
      <c r="E44" s="60" t="s">
        <v>41</v>
      </c>
      <c r="F44" s="21">
        <v>1.5</v>
      </c>
      <c r="G44" s="62">
        <v>44733</v>
      </c>
      <c r="H44" s="63">
        <v>0.0318</v>
      </c>
      <c r="I44" s="71">
        <v>15</v>
      </c>
      <c r="J44" s="71" t="s">
        <v>55</v>
      </c>
      <c r="K44" s="72">
        <v>43.28</v>
      </c>
      <c r="L44" s="72">
        <v>12.65</v>
      </c>
      <c r="M44" s="72">
        <v>27.32</v>
      </c>
      <c r="N44" s="72">
        <v>9.15</v>
      </c>
      <c r="O44" s="72">
        <v>0.0195</v>
      </c>
      <c r="P44" s="72">
        <v>0.0195</v>
      </c>
      <c r="Q44" s="60" t="s">
        <v>43</v>
      </c>
      <c r="R44" s="60" t="s">
        <v>44</v>
      </c>
      <c r="S44" s="60" t="s">
        <v>45</v>
      </c>
      <c r="T44" s="72">
        <v>26.13</v>
      </c>
      <c r="U44" s="72">
        <v>1.32</v>
      </c>
      <c r="V44" s="61"/>
    </row>
    <row r="45" s="52" customFormat="1" ht="40.5" spans="1:22">
      <c r="A45" s="60">
        <v>39</v>
      </c>
      <c r="B45" s="61">
        <v>2022</v>
      </c>
      <c r="C45" s="20" t="s">
        <v>89</v>
      </c>
      <c r="D45" s="61">
        <v>198171</v>
      </c>
      <c r="E45" s="60" t="s">
        <v>41</v>
      </c>
      <c r="F45" s="21">
        <v>0.3</v>
      </c>
      <c r="G45" s="62">
        <v>44865</v>
      </c>
      <c r="H45" s="63">
        <v>0.0297</v>
      </c>
      <c r="I45" s="71">
        <v>15</v>
      </c>
      <c r="J45" s="71" t="s">
        <v>90</v>
      </c>
      <c r="K45" s="72">
        <v>1.1045</v>
      </c>
      <c r="L45" s="72">
        <v>1.1045</v>
      </c>
      <c r="M45" s="72">
        <v>1.1045</v>
      </c>
      <c r="N45" s="72">
        <v>1.1045</v>
      </c>
      <c r="O45" s="72">
        <v>0</v>
      </c>
      <c r="P45" s="72">
        <v>0</v>
      </c>
      <c r="Q45" s="60" t="s">
        <v>69</v>
      </c>
      <c r="R45" s="60" t="s">
        <v>70</v>
      </c>
      <c r="S45" s="60" t="s">
        <v>71</v>
      </c>
      <c r="T45" s="72">
        <v>26.6853</v>
      </c>
      <c r="U45" s="72">
        <v>1.84</v>
      </c>
      <c r="V45" s="61"/>
    </row>
    <row r="46" s="49" customFormat="1" ht="27" spans="1:22">
      <c r="A46" s="60">
        <v>40</v>
      </c>
      <c r="B46" s="61">
        <v>2022</v>
      </c>
      <c r="C46" s="20" t="s">
        <v>91</v>
      </c>
      <c r="D46" s="61">
        <v>198174</v>
      </c>
      <c r="E46" s="60" t="s">
        <v>41</v>
      </c>
      <c r="F46" s="21">
        <v>0.6</v>
      </c>
      <c r="G46" s="62">
        <v>44865</v>
      </c>
      <c r="H46" s="63">
        <v>0.0306</v>
      </c>
      <c r="I46" s="71">
        <v>20</v>
      </c>
      <c r="J46" s="71" t="s">
        <v>59</v>
      </c>
      <c r="K46" s="72">
        <v>41.2927</v>
      </c>
      <c r="L46" s="72">
        <v>7.4558</v>
      </c>
      <c r="M46" s="72">
        <v>7.4558</v>
      </c>
      <c r="N46" s="72">
        <v>7.4558</v>
      </c>
      <c r="O46" s="72">
        <v>0.3</v>
      </c>
      <c r="P46" s="72">
        <v>0</v>
      </c>
      <c r="Q46" s="60" t="s">
        <v>43</v>
      </c>
      <c r="R46" s="60" t="s">
        <v>44</v>
      </c>
      <c r="S46" s="60" t="s">
        <v>45</v>
      </c>
      <c r="T46" s="72">
        <v>521.8301</v>
      </c>
      <c r="U46" s="72">
        <v>1.24</v>
      </c>
      <c r="V46" s="61"/>
    </row>
    <row r="47" s="49" customFormat="1" ht="27" spans="1:22">
      <c r="A47" s="60">
        <v>41</v>
      </c>
      <c r="B47" s="61">
        <v>2022</v>
      </c>
      <c r="C47" s="20" t="s">
        <v>91</v>
      </c>
      <c r="D47" s="61">
        <v>198174</v>
      </c>
      <c r="E47" s="60" t="s">
        <v>41</v>
      </c>
      <c r="F47" s="21">
        <v>0.1</v>
      </c>
      <c r="G47" s="62">
        <v>44865</v>
      </c>
      <c r="H47" s="63">
        <v>0.0306</v>
      </c>
      <c r="I47" s="71">
        <v>20</v>
      </c>
      <c r="J47" s="71" t="s">
        <v>59</v>
      </c>
      <c r="K47" s="72">
        <v>19.3596</v>
      </c>
      <c r="L47" s="72">
        <v>4.05</v>
      </c>
      <c r="M47" s="72">
        <v>4.05</v>
      </c>
      <c r="N47" s="72">
        <v>4.05</v>
      </c>
      <c r="O47" s="72">
        <v>0</v>
      </c>
      <c r="P47" s="72">
        <v>0</v>
      </c>
      <c r="Q47" s="60" t="s">
        <v>69</v>
      </c>
      <c r="R47" s="60" t="s">
        <v>70</v>
      </c>
      <c r="S47" s="60" t="s">
        <v>45</v>
      </c>
      <c r="T47" s="72">
        <v>19.9288</v>
      </c>
      <c r="U47" s="72">
        <v>1.29</v>
      </c>
      <c r="V47" s="61"/>
    </row>
    <row r="48" s="49" customFormat="1" ht="40.5" spans="1:22">
      <c r="A48" s="60">
        <v>42</v>
      </c>
      <c r="B48" s="61">
        <v>2022</v>
      </c>
      <c r="C48" s="20" t="s">
        <v>92</v>
      </c>
      <c r="D48" s="61" t="s">
        <v>93</v>
      </c>
      <c r="E48" s="60" t="s">
        <v>41</v>
      </c>
      <c r="F48" s="21">
        <v>5.4</v>
      </c>
      <c r="G48" s="62">
        <v>44865</v>
      </c>
      <c r="H48" s="63">
        <v>0.0242</v>
      </c>
      <c r="I48" s="71">
        <v>2</v>
      </c>
      <c r="J48" s="71" t="s">
        <v>42</v>
      </c>
      <c r="K48" s="72">
        <v>35.5179</v>
      </c>
      <c r="L48" s="72">
        <v>5.4</v>
      </c>
      <c r="M48" s="72">
        <v>18.849</v>
      </c>
      <c r="N48" s="72">
        <v>4.42</v>
      </c>
      <c r="O48" s="72">
        <f>P48</f>
        <v>0.116086</v>
      </c>
      <c r="P48" s="72">
        <v>0.116086</v>
      </c>
      <c r="Q48" s="60" t="s">
        <v>43</v>
      </c>
      <c r="R48" s="60" t="s">
        <v>44</v>
      </c>
      <c r="S48" s="60" t="s">
        <v>45</v>
      </c>
      <c r="T48" s="72">
        <v>17.6667</v>
      </c>
      <c r="U48" s="72">
        <v>1.24</v>
      </c>
      <c r="V48" s="61"/>
    </row>
    <row r="49" s="49" customFormat="1" ht="27" spans="1:22">
      <c r="A49" s="60">
        <v>43</v>
      </c>
      <c r="B49" s="61">
        <v>2022</v>
      </c>
      <c r="C49" s="20" t="s">
        <v>92</v>
      </c>
      <c r="D49" s="61" t="s">
        <v>93</v>
      </c>
      <c r="E49" s="60" t="s">
        <v>41</v>
      </c>
      <c r="F49" s="21">
        <v>1.5</v>
      </c>
      <c r="G49" s="62">
        <v>44865</v>
      </c>
      <c r="H49" s="63">
        <v>0.0242</v>
      </c>
      <c r="I49" s="71">
        <v>2</v>
      </c>
      <c r="J49" s="71" t="s">
        <v>55</v>
      </c>
      <c r="K49" s="72">
        <v>43.28</v>
      </c>
      <c r="L49" s="72">
        <v>12.65</v>
      </c>
      <c r="M49" s="72">
        <v>27.32</v>
      </c>
      <c r="N49" s="72">
        <v>9.15</v>
      </c>
      <c r="O49" s="72">
        <v>0.0195</v>
      </c>
      <c r="P49" s="72">
        <v>0.0195</v>
      </c>
      <c r="Q49" s="60" t="s">
        <v>43</v>
      </c>
      <c r="R49" s="60" t="s">
        <v>44</v>
      </c>
      <c r="S49" s="60" t="s">
        <v>45</v>
      </c>
      <c r="T49" s="72">
        <v>26.13</v>
      </c>
      <c r="U49" s="72">
        <v>1.32</v>
      </c>
      <c r="V49" s="61"/>
    </row>
    <row r="50" s="49" customFormat="1" ht="27" spans="1:22">
      <c r="A50" s="60">
        <v>44</v>
      </c>
      <c r="B50" s="61">
        <v>2022</v>
      </c>
      <c r="C50" s="20" t="s">
        <v>92</v>
      </c>
      <c r="D50" s="61" t="s">
        <v>93</v>
      </c>
      <c r="E50" s="60" t="s">
        <v>41</v>
      </c>
      <c r="F50" s="21">
        <v>3.1</v>
      </c>
      <c r="G50" s="62">
        <v>44865</v>
      </c>
      <c r="H50" s="63">
        <v>0.0242</v>
      </c>
      <c r="I50" s="71">
        <v>2</v>
      </c>
      <c r="J50" s="71" t="s">
        <v>94</v>
      </c>
      <c r="K50" s="72">
        <v>36.0092</v>
      </c>
      <c r="L50" s="21">
        <v>3.1</v>
      </c>
      <c r="M50" s="72">
        <v>16.71</v>
      </c>
      <c r="N50" s="21">
        <v>3.1</v>
      </c>
      <c r="O50" s="72">
        <v>0</v>
      </c>
      <c r="P50" s="72">
        <v>0</v>
      </c>
      <c r="Q50" s="60" t="s">
        <v>43</v>
      </c>
      <c r="R50" s="60" t="s">
        <v>44</v>
      </c>
      <c r="S50" s="60" t="s">
        <v>45</v>
      </c>
      <c r="T50" s="72">
        <v>6.3376</v>
      </c>
      <c r="U50" s="72">
        <v>1.32</v>
      </c>
      <c r="V50" s="61"/>
    </row>
    <row r="51" spans="1:21">
      <c r="A51" s="53" t="s">
        <v>95</v>
      </c>
      <c r="B51" s="53"/>
      <c r="C51" s="53"/>
      <c r="D51" s="53"/>
      <c r="E51" s="53"/>
      <c r="F51" s="53"/>
      <c r="G51" s="53"/>
      <c r="H51" s="53"/>
      <c r="I51" s="53"/>
      <c r="J51" s="53"/>
      <c r="K51" s="53"/>
      <c r="L51" s="53"/>
      <c r="M51" s="53"/>
      <c r="N51" s="53"/>
      <c r="O51" s="53"/>
      <c r="P51" s="53"/>
      <c r="Q51" s="53"/>
      <c r="R51" s="53"/>
      <c r="S51" s="53"/>
      <c r="T51" s="53"/>
      <c r="U51" s="53"/>
    </row>
  </sheetData>
  <autoFilter ref="A1:V51">
    <extLst/>
  </autoFilter>
  <mergeCells count="23">
    <mergeCell ref="A2:V2"/>
    <mergeCell ref="B4:I4"/>
    <mergeCell ref="K4:V4"/>
    <mergeCell ref="K5:L5"/>
    <mergeCell ref="M5:N5"/>
    <mergeCell ref="O5:P5"/>
    <mergeCell ref="A51:V51"/>
    <mergeCell ref="A4:A6"/>
    <mergeCell ref="B5:B6"/>
    <mergeCell ref="C5:C6"/>
    <mergeCell ref="D5:D6"/>
    <mergeCell ref="E5:E6"/>
    <mergeCell ref="F5:F6"/>
    <mergeCell ref="G5:G6"/>
    <mergeCell ref="H5:H6"/>
    <mergeCell ref="I5:I6"/>
    <mergeCell ref="J4:J6"/>
    <mergeCell ref="Q5:Q6"/>
    <mergeCell ref="R5:R6"/>
    <mergeCell ref="S5:S6"/>
    <mergeCell ref="T5:T6"/>
    <mergeCell ref="U5:U6"/>
    <mergeCell ref="V5:V6"/>
  </mergeCells>
  <dataValidations count="5">
    <dataValidation type="list" allowBlank="1" showInputMessage="1" showErrorMessage="1" sqref="R7 R8 R9 R10 R11 R12 R13 R14 R15 R16 R17 R18 R19 R20 R21 R22 R23 R24 R25 R26 R27 R28 R29 R30 R31 R32 R33 R34 R35 R36 R37 R38 R39 R40 R41 R42 R43 R44 R45 R46 R47 R48 R49 R50">
      <formula1>"未开工,在建,已完工,部分已完工"</formula1>
    </dataValidation>
    <dataValidation type="list" allowBlank="1" showInputMessage="1" showErrorMessage="1" sqref="J7 J8 J9 J11 J12 J13 J14 J15 J16 J17 J18 J19 J20 J21 J22 J23 J24 J25 J26 J27 J28 J29 J30 J31 J32 J33 J34 J35 J36 J37 J38 J39 J40 J41 J42 J43 J44 J46 J47 J48 J49 J50">
      <formula1>#REF!</formula1>
    </dataValidation>
    <dataValidation type="list" allowBlank="1" showInputMessage="1" showErrorMessage="1" sqref="Q7 Q8 Q9 Q10 Q11 Q12 Q13 Q14 Q15 Q16 Q17 Q18 Q19 Q20 Q21 Q22 Q23 Q24 Q25 Q26 Q27 Q28 Q29 Q30 Q31 Q32 Q33 Q34 Q35 Q36 Q37 Q38 Q39 Q40 Q41 Q42 Q43 Q44 Q45 Q46 Q47 Q48 Q49 Q50">
      <formula1>"已形成资产,未形成资产,部分形成资产"</formula1>
    </dataValidation>
    <dataValidation type="list" allowBlank="1" showInputMessage="1" showErrorMessage="1" sqref="S7 S8 S9 S10 S11 S12 S13 S14 S15 S16 S17 S18 S19 S20 S21 S22 S23 S24 S25 S26 S27 S28 S29 S30 S31 S32 S33 S34 S35 S36 S37 S38 S39 S40 S41 S42 S43 S44 S45 S46 S47 S48 S49 S50">
      <formula1>"未运营,已运营,部分运营"</formula1>
    </dataValidation>
    <dataValidation type="list" allowBlank="1" showInputMessage="1" showErrorMessage="1" sqref="J10 J45">
      <formula1>#REF!</formula1>
    </dataValidation>
  </dataValidations>
  <pageMargins left="0.393055555555556" right="0.393055555555556" top="0.393055555555556" bottom="0.393055555555556" header="0.298611111111111" footer="0.298611111111111"/>
  <pageSetup paperSize="8" scale="5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1"/>
  <sheetViews>
    <sheetView view="pageBreakPreview" zoomScaleNormal="100" workbookViewId="0">
      <selection activeCell="A12" sqref="$A12:$XFD12"/>
    </sheetView>
  </sheetViews>
  <sheetFormatPr defaultColWidth="9" defaultRowHeight="14.25"/>
  <cols>
    <col min="1" max="1" width="6.2" style="1" customWidth="1"/>
    <col min="2" max="2" width="49.8333333333333" style="1" customWidth="1"/>
    <col min="3" max="3" width="17.2666666666667" style="1" customWidth="1"/>
    <col min="4" max="4" width="37.9333333333333" style="1" customWidth="1"/>
    <col min="5" max="5" width="17.2666666666667" style="1" customWidth="1"/>
    <col min="6" max="241" width="9" style="1"/>
    <col min="242" max="16384" width="9" style="3"/>
  </cols>
  <sheetData>
    <row r="1" spans="1:1">
      <c r="A1" s="1" t="s">
        <v>96</v>
      </c>
    </row>
    <row r="2" s="1" customFormat="1" ht="49" customHeight="1" spans="1:5">
      <c r="A2" s="4" t="s">
        <v>97</v>
      </c>
      <c r="B2" s="4"/>
      <c r="C2" s="4"/>
      <c r="D2" s="4"/>
      <c r="E2" s="4"/>
    </row>
    <row r="3" s="1" customFormat="1" ht="31" customHeight="1" spans="2:5">
      <c r="B3" s="6"/>
      <c r="C3" s="5"/>
      <c r="D3" s="5"/>
      <c r="E3" s="35" t="s">
        <v>2</v>
      </c>
    </row>
    <row r="4" s="2" customFormat="1" ht="50" customHeight="1" spans="1:245">
      <c r="A4" s="36" t="s">
        <v>3</v>
      </c>
      <c r="B4" s="37" t="s">
        <v>98</v>
      </c>
      <c r="C4" s="10"/>
      <c r="D4" s="9" t="s">
        <v>99</v>
      </c>
      <c r="E4" s="10"/>
      <c r="IH4" s="34"/>
      <c r="II4" s="34"/>
      <c r="IJ4" s="34"/>
      <c r="IK4" s="34"/>
    </row>
    <row r="5" s="2" customFormat="1" ht="36" customHeight="1" spans="1:245">
      <c r="A5" s="38"/>
      <c r="B5" s="39" t="s">
        <v>7</v>
      </c>
      <c r="C5" s="14" t="s">
        <v>100</v>
      </c>
      <c r="D5" s="40" t="s">
        <v>101</v>
      </c>
      <c r="E5" s="14" t="s">
        <v>100</v>
      </c>
      <c r="IH5" s="34"/>
      <c r="II5" s="34"/>
      <c r="IJ5" s="34"/>
      <c r="IK5" s="34"/>
    </row>
    <row r="6" s="2" customFormat="1" ht="36" customHeight="1" spans="1:245">
      <c r="A6" s="38"/>
      <c r="B6" s="39" t="s">
        <v>102</v>
      </c>
      <c r="C6" s="16">
        <f>SUM(C7:C11)</f>
        <v>0.3</v>
      </c>
      <c r="D6" s="40"/>
      <c r="E6" s="16">
        <f>SUM(E7:E11)</f>
        <v>0.3</v>
      </c>
      <c r="IH6" s="34"/>
      <c r="II6" s="34"/>
      <c r="IJ6" s="34"/>
      <c r="IK6" s="34"/>
    </row>
    <row r="7" s="1" customFormat="1" ht="28" customHeight="1" spans="1:5">
      <c r="A7" s="41">
        <v>1</v>
      </c>
      <c r="B7" s="42" t="s">
        <v>24</v>
      </c>
      <c r="C7" s="43">
        <v>0.3</v>
      </c>
      <c r="D7" s="44" t="s">
        <v>103</v>
      </c>
      <c r="E7" s="43">
        <v>0.3</v>
      </c>
    </row>
    <row r="8" s="1" customFormat="1" ht="28" customHeight="1" spans="1:5">
      <c r="A8" s="41">
        <v>2</v>
      </c>
      <c r="B8" s="45"/>
      <c r="C8" s="43"/>
      <c r="D8" s="44"/>
      <c r="E8" s="43"/>
    </row>
    <row r="9" s="1" customFormat="1" ht="28" customHeight="1" spans="1:5">
      <c r="A9" s="41">
        <v>3</v>
      </c>
      <c r="B9" s="42"/>
      <c r="C9" s="43"/>
      <c r="D9" s="44"/>
      <c r="E9" s="43"/>
    </row>
    <row r="10" s="1" customFormat="1" ht="28" customHeight="1" spans="1:5">
      <c r="A10" s="41">
        <v>4</v>
      </c>
      <c r="B10" s="42"/>
      <c r="C10" s="43"/>
      <c r="D10" s="44"/>
      <c r="E10" s="43"/>
    </row>
    <row r="11" s="1" customFormat="1" ht="28" customHeight="1" spans="1:5">
      <c r="A11" s="46">
        <v>5</v>
      </c>
      <c r="B11" s="47"/>
      <c r="C11" s="31"/>
      <c r="D11" s="48"/>
      <c r="E11" s="31"/>
    </row>
  </sheetData>
  <mergeCells count="4">
    <mergeCell ref="A2:E2"/>
    <mergeCell ref="B4:C4"/>
    <mergeCell ref="D4:E4"/>
    <mergeCell ref="A4:A5"/>
  </mergeCells>
  <dataValidations count="1">
    <dataValidation type="list" allowBlank="1" showInputMessage="1" showErrorMessage="1" sqref="D7:D11">
      <formula1>#REF!</formula1>
    </dataValidation>
  </dataValidations>
  <printOptions horizontalCentered="1" verticalCentered="1"/>
  <pageMargins left="0.751388888888889" right="0.751388888888889" top="1" bottom="1" header="0.511805555555556" footer="0.511805555555556"/>
  <pageSetup paperSize="9"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57"/>
  <sheetViews>
    <sheetView tabSelected="1" view="pageBreakPreview" zoomScaleNormal="100" workbookViewId="0">
      <selection activeCell="I7" sqref="I7"/>
    </sheetView>
  </sheetViews>
  <sheetFormatPr defaultColWidth="9" defaultRowHeight="14.25"/>
  <cols>
    <col min="1" max="1" width="7.45833333333333" style="1" customWidth="1"/>
    <col min="2" max="2" width="38.3166666666667" style="1" customWidth="1"/>
    <col min="3" max="3" width="12.5" style="1" customWidth="1"/>
    <col min="4" max="4" width="27.5416666666667" style="1" customWidth="1"/>
    <col min="5" max="5" width="12.5" style="1" customWidth="1"/>
    <col min="6" max="6" width="14.425" style="1"/>
    <col min="7" max="10" width="9" style="1"/>
    <col min="11" max="11" width="9.88333333333333" style="1"/>
    <col min="12" max="12" width="14.425" style="1"/>
    <col min="13" max="246" width="9" style="1"/>
    <col min="247" max="16384" width="9" style="3"/>
  </cols>
  <sheetData>
    <row r="1" spans="1:1">
      <c r="A1" s="1" t="s">
        <v>104</v>
      </c>
    </row>
    <row r="2" s="1" customFormat="1" ht="47" customHeight="1" spans="1:5">
      <c r="A2" s="4" t="s">
        <v>105</v>
      </c>
      <c r="B2" s="4"/>
      <c r="C2" s="4"/>
      <c r="D2" s="4"/>
      <c r="E2" s="4"/>
    </row>
    <row r="3" s="1" customFormat="1" ht="31" customHeight="1" spans="1:5">
      <c r="A3" s="5"/>
      <c r="B3" s="6"/>
      <c r="C3" s="5"/>
      <c r="D3" s="5"/>
      <c r="E3" s="7" t="s">
        <v>2</v>
      </c>
    </row>
    <row r="4" s="2" customFormat="1" ht="53" customHeight="1" spans="1:250">
      <c r="A4" s="8" t="s">
        <v>3</v>
      </c>
      <c r="B4" s="9" t="s">
        <v>106</v>
      </c>
      <c r="C4" s="10"/>
      <c r="D4" s="11" t="s">
        <v>107</v>
      </c>
      <c r="E4" s="10"/>
      <c r="IM4" s="34"/>
      <c r="IN4" s="34"/>
      <c r="IO4" s="34"/>
      <c r="IP4" s="34"/>
    </row>
    <row r="5" s="2" customFormat="1" ht="30" customHeight="1" spans="1:250">
      <c r="A5" s="12"/>
      <c r="B5" s="13" t="s">
        <v>7</v>
      </c>
      <c r="C5" s="14" t="s">
        <v>100</v>
      </c>
      <c r="D5" s="15" t="s">
        <v>101</v>
      </c>
      <c r="E5" s="14" t="s">
        <v>100</v>
      </c>
      <c r="IM5" s="34"/>
      <c r="IN5" s="34"/>
      <c r="IO5" s="34"/>
      <c r="IP5" s="34"/>
    </row>
    <row r="6" s="2" customFormat="1" spans="1:250">
      <c r="A6" s="12"/>
      <c r="B6" s="13" t="s">
        <v>102</v>
      </c>
      <c r="C6" s="16">
        <f>SUM(C7:C54)</f>
        <v>145.7</v>
      </c>
      <c r="D6" s="17" t="s">
        <v>102</v>
      </c>
      <c r="E6" s="16">
        <f>SUM(E7:E54)</f>
        <v>144.6766588798</v>
      </c>
      <c r="F6" s="18"/>
      <c r="IM6" s="34"/>
      <c r="IN6" s="34"/>
      <c r="IO6" s="34"/>
      <c r="IP6" s="34"/>
    </row>
    <row r="7" s="1" customFormat="1" ht="40.5" spans="1:5">
      <c r="A7" s="19">
        <v>1</v>
      </c>
      <c r="B7" s="20" t="s">
        <v>40</v>
      </c>
      <c r="C7" s="21">
        <v>1</v>
      </c>
      <c r="D7" s="22" t="s">
        <v>103</v>
      </c>
      <c r="E7" s="23">
        <v>77.81</v>
      </c>
    </row>
    <row r="8" s="1" customFormat="1" ht="40.5" spans="1:5">
      <c r="A8" s="19">
        <v>2</v>
      </c>
      <c r="B8" s="20" t="s">
        <v>46</v>
      </c>
      <c r="C8" s="21">
        <v>27</v>
      </c>
      <c r="D8" s="22" t="s">
        <v>108</v>
      </c>
      <c r="E8" s="23">
        <v>14.371920346</v>
      </c>
    </row>
    <row r="9" s="1" customFormat="1" ht="40.5" spans="1:5">
      <c r="A9" s="19">
        <v>3</v>
      </c>
      <c r="B9" s="20" t="s">
        <v>48</v>
      </c>
      <c r="C9" s="21">
        <v>6</v>
      </c>
      <c r="D9" s="22" t="s">
        <v>109</v>
      </c>
      <c r="E9" s="23">
        <v>48.4447385338</v>
      </c>
    </row>
    <row r="10" s="1" customFormat="1" ht="40.5" spans="1:5">
      <c r="A10" s="19">
        <v>4</v>
      </c>
      <c r="B10" s="20" t="s">
        <v>49</v>
      </c>
      <c r="C10" s="21">
        <v>6</v>
      </c>
      <c r="D10" s="22" t="s">
        <v>110</v>
      </c>
      <c r="E10" s="23">
        <v>4.05</v>
      </c>
    </row>
    <row r="11" s="1" customFormat="1" ht="40.5" spans="1:5">
      <c r="A11" s="19">
        <v>5</v>
      </c>
      <c r="B11" s="20" t="s">
        <v>52</v>
      </c>
      <c r="C11" s="21">
        <v>10.2</v>
      </c>
      <c r="D11" s="22"/>
      <c r="E11" s="23"/>
    </row>
    <row r="12" s="1" customFormat="1" ht="40.5" spans="1:5">
      <c r="A12" s="19">
        <v>6</v>
      </c>
      <c r="B12" s="20" t="s">
        <v>53</v>
      </c>
      <c r="C12" s="21">
        <v>3.3</v>
      </c>
      <c r="D12" s="22"/>
      <c r="E12" s="23"/>
    </row>
    <row r="13" s="1" customFormat="1" ht="40.5" spans="1:5">
      <c r="A13" s="19">
        <v>7</v>
      </c>
      <c r="B13" s="20" t="s">
        <v>54</v>
      </c>
      <c r="C13" s="21">
        <v>1.55</v>
      </c>
      <c r="D13" s="22"/>
      <c r="E13" s="23"/>
    </row>
    <row r="14" s="1" customFormat="1" ht="40.5" spans="1:5">
      <c r="A14" s="19">
        <v>8</v>
      </c>
      <c r="B14" s="20" t="s">
        <v>56</v>
      </c>
      <c r="C14" s="21">
        <v>2</v>
      </c>
      <c r="D14" s="22"/>
      <c r="E14" s="23"/>
    </row>
    <row r="15" s="1" customFormat="1" ht="40.5" spans="1:5">
      <c r="A15" s="19">
        <v>9</v>
      </c>
      <c r="B15" s="20" t="s">
        <v>57</v>
      </c>
      <c r="C15" s="21">
        <v>0.85</v>
      </c>
      <c r="D15" s="22"/>
      <c r="E15" s="23"/>
    </row>
    <row r="16" s="1" customFormat="1" ht="27" spans="1:5">
      <c r="A16" s="19">
        <v>10</v>
      </c>
      <c r="B16" s="20" t="s">
        <v>58</v>
      </c>
      <c r="C16" s="21">
        <v>0.21</v>
      </c>
      <c r="D16" s="22"/>
      <c r="E16" s="23"/>
    </row>
    <row r="17" s="1" customFormat="1" ht="40.5" spans="1:5">
      <c r="A17" s="19">
        <v>11</v>
      </c>
      <c r="B17" s="20" t="s">
        <v>60</v>
      </c>
      <c r="C17" s="21">
        <v>3.65</v>
      </c>
      <c r="D17" s="22"/>
      <c r="E17" s="23"/>
    </row>
    <row r="18" s="1" customFormat="1" ht="40.5" spans="1:5">
      <c r="A18" s="19">
        <v>12</v>
      </c>
      <c r="B18" s="20" t="s">
        <v>60</v>
      </c>
      <c r="C18" s="21">
        <v>0.38</v>
      </c>
      <c r="D18" s="22"/>
      <c r="E18" s="23"/>
    </row>
    <row r="19" s="1" customFormat="1" ht="27" spans="1:5">
      <c r="A19" s="19">
        <v>13</v>
      </c>
      <c r="B19" s="20" t="s">
        <v>62</v>
      </c>
      <c r="C19" s="21">
        <v>9.96</v>
      </c>
      <c r="D19" s="22"/>
      <c r="E19" s="23"/>
    </row>
    <row r="20" s="1" customFormat="1" ht="40.5" spans="1:5">
      <c r="A20" s="19">
        <v>14</v>
      </c>
      <c r="B20" s="20" t="s">
        <v>63</v>
      </c>
      <c r="C20" s="21">
        <v>3.5</v>
      </c>
      <c r="D20" s="22"/>
      <c r="E20" s="23"/>
    </row>
    <row r="21" s="1" customFormat="1" ht="40.5" spans="1:5">
      <c r="A21" s="19">
        <v>15</v>
      </c>
      <c r="B21" s="20" t="s">
        <v>64</v>
      </c>
      <c r="C21" s="21">
        <v>10.1</v>
      </c>
      <c r="D21" s="22"/>
      <c r="E21" s="23"/>
    </row>
    <row r="22" s="1" customFormat="1" ht="40.5" spans="1:5">
      <c r="A22" s="19">
        <v>16</v>
      </c>
      <c r="B22" s="20" t="s">
        <v>67</v>
      </c>
      <c r="C22" s="21">
        <v>10.2612</v>
      </c>
      <c r="D22" s="22"/>
      <c r="E22" s="23"/>
    </row>
    <row r="23" s="1" customFormat="1" ht="40.5" spans="1:5">
      <c r="A23" s="19">
        <v>17</v>
      </c>
      <c r="B23" s="20" t="s">
        <v>68</v>
      </c>
      <c r="C23" s="21">
        <v>0.48</v>
      </c>
      <c r="D23" s="22"/>
      <c r="E23" s="23"/>
    </row>
    <row r="24" s="1" customFormat="1" ht="27" spans="1:5">
      <c r="A24" s="19">
        <v>18</v>
      </c>
      <c r="B24" s="20" t="s">
        <v>72</v>
      </c>
      <c r="C24" s="21">
        <v>1.6458</v>
      </c>
      <c r="D24" s="22"/>
      <c r="E24" s="23"/>
    </row>
    <row r="25" s="1" customFormat="1" ht="27" spans="1:5">
      <c r="A25" s="19">
        <v>19</v>
      </c>
      <c r="B25" s="20" t="s">
        <v>72</v>
      </c>
      <c r="C25" s="21">
        <v>1.25</v>
      </c>
      <c r="D25" s="22"/>
      <c r="E25" s="23"/>
    </row>
    <row r="26" s="1" customFormat="1" ht="40.5" spans="1:5">
      <c r="A26" s="19">
        <v>20</v>
      </c>
      <c r="B26" s="20" t="s">
        <v>73</v>
      </c>
      <c r="C26" s="21">
        <v>2.9034</v>
      </c>
      <c r="D26" s="22"/>
      <c r="E26" s="23"/>
    </row>
    <row r="27" s="1" customFormat="1" ht="40.5" spans="1:5">
      <c r="A27" s="19">
        <v>21</v>
      </c>
      <c r="B27" s="20" t="s">
        <v>75</v>
      </c>
      <c r="C27" s="21">
        <v>3.3356</v>
      </c>
      <c r="D27" s="22"/>
      <c r="E27" s="23"/>
    </row>
    <row r="28" s="1" customFormat="1" ht="40.5" spans="1:5">
      <c r="A28" s="19">
        <v>22</v>
      </c>
      <c r="B28" s="20" t="s">
        <v>75</v>
      </c>
      <c r="C28" s="21">
        <v>0.1</v>
      </c>
      <c r="D28" s="22"/>
      <c r="E28" s="23"/>
    </row>
    <row r="29" s="1" customFormat="1" ht="27" spans="1:5">
      <c r="A29" s="19">
        <v>23</v>
      </c>
      <c r="B29" s="20" t="s">
        <v>76</v>
      </c>
      <c r="C29" s="21">
        <v>0.6</v>
      </c>
      <c r="D29" s="22"/>
      <c r="E29" s="23"/>
    </row>
    <row r="30" s="1" customFormat="1" ht="40.5" spans="1:5">
      <c r="A30" s="19">
        <v>24</v>
      </c>
      <c r="B30" s="20" t="s">
        <v>78</v>
      </c>
      <c r="C30" s="21">
        <v>0.7</v>
      </c>
      <c r="D30" s="22"/>
      <c r="E30" s="23"/>
    </row>
    <row r="31" s="1" customFormat="1" ht="27" spans="1:5">
      <c r="A31" s="19">
        <v>25</v>
      </c>
      <c r="B31" s="20" t="s">
        <v>79</v>
      </c>
      <c r="C31" s="21">
        <v>0.55</v>
      </c>
      <c r="D31" s="22"/>
      <c r="E31" s="23"/>
    </row>
    <row r="32" s="1" customFormat="1" ht="27" spans="1:5">
      <c r="A32" s="19">
        <v>26</v>
      </c>
      <c r="B32" s="20" t="s">
        <v>79</v>
      </c>
      <c r="C32" s="21">
        <v>0.4</v>
      </c>
      <c r="D32" s="22"/>
      <c r="E32" s="23"/>
    </row>
    <row r="33" s="1" customFormat="1" ht="40.5" spans="1:5">
      <c r="A33" s="19">
        <v>27</v>
      </c>
      <c r="B33" s="20" t="s">
        <v>80</v>
      </c>
      <c r="C33" s="21">
        <v>0.75</v>
      </c>
      <c r="D33" s="22"/>
      <c r="E33" s="23"/>
    </row>
    <row r="34" s="1" customFormat="1" ht="40.5" spans="1:5">
      <c r="A34" s="19">
        <v>28</v>
      </c>
      <c r="B34" s="20" t="s">
        <v>81</v>
      </c>
      <c r="C34" s="21">
        <v>0.824</v>
      </c>
      <c r="D34" s="22"/>
      <c r="E34" s="23"/>
    </row>
    <row r="35" s="1" customFormat="1" ht="13.5" spans="1:5">
      <c r="A35" s="19">
        <v>29</v>
      </c>
      <c r="B35" s="20" t="s">
        <v>83</v>
      </c>
      <c r="C35" s="21">
        <v>10.365</v>
      </c>
      <c r="D35" s="22"/>
      <c r="E35" s="23"/>
    </row>
    <row r="36" s="1" customFormat="1" ht="13.5" spans="1:5">
      <c r="A36" s="19">
        <v>30</v>
      </c>
      <c r="B36" s="20" t="s">
        <v>83</v>
      </c>
      <c r="C36" s="21">
        <v>4.27</v>
      </c>
      <c r="D36" s="22"/>
      <c r="E36" s="23"/>
    </row>
    <row r="37" s="1" customFormat="1" ht="13.5" spans="1:5">
      <c r="A37" s="19">
        <v>31</v>
      </c>
      <c r="B37" s="20" t="s">
        <v>83</v>
      </c>
      <c r="C37" s="21">
        <v>0.115</v>
      </c>
      <c r="D37" s="22"/>
      <c r="E37" s="23"/>
    </row>
    <row r="38" s="1" customFormat="1" ht="13.5" spans="1:5">
      <c r="A38" s="19">
        <v>32</v>
      </c>
      <c r="B38" s="20" t="s">
        <v>85</v>
      </c>
      <c r="C38" s="21">
        <v>3.75</v>
      </c>
      <c r="D38" s="22"/>
      <c r="E38" s="23"/>
    </row>
    <row r="39" s="1" customFormat="1" ht="13.5" spans="1:5">
      <c r="A39" s="19">
        <v>33</v>
      </c>
      <c r="B39" s="20" t="s">
        <v>85</v>
      </c>
      <c r="C39" s="21">
        <v>1.5</v>
      </c>
      <c r="D39" s="22"/>
      <c r="E39" s="23"/>
    </row>
    <row r="40" s="1" customFormat="1" ht="13.5" spans="1:5">
      <c r="A40" s="19">
        <v>34</v>
      </c>
      <c r="B40" s="20" t="s">
        <v>86</v>
      </c>
      <c r="C40" s="21">
        <v>0.7</v>
      </c>
      <c r="D40" s="22"/>
      <c r="E40" s="23"/>
    </row>
    <row r="41" s="1" customFormat="1" ht="13.5" spans="1:5">
      <c r="A41" s="19">
        <v>35</v>
      </c>
      <c r="B41" s="20" t="s">
        <v>86</v>
      </c>
      <c r="C41" s="21">
        <v>1.5</v>
      </c>
      <c r="D41" s="22"/>
      <c r="E41" s="23"/>
    </row>
    <row r="42" s="1" customFormat="1" ht="13.5" spans="1:5">
      <c r="A42" s="19">
        <v>36</v>
      </c>
      <c r="B42" s="20" t="s">
        <v>87</v>
      </c>
      <c r="C42" s="21">
        <v>0.7</v>
      </c>
      <c r="D42" s="22"/>
      <c r="E42" s="23"/>
    </row>
    <row r="43" s="1" customFormat="1" ht="13.5" spans="1:5">
      <c r="A43" s="19">
        <v>37</v>
      </c>
      <c r="B43" s="20" t="s">
        <v>87</v>
      </c>
      <c r="C43" s="21">
        <v>0.8</v>
      </c>
      <c r="D43" s="22"/>
      <c r="E43" s="23"/>
    </row>
    <row r="44" s="1" customFormat="1" ht="13.5" spans="1:5">
      <c r="A44" s="19">
        <v>38</v>
      </c>
      <c r="B44" s="20" t="s">
        <v>88</v>
      </c>
      <c r="C44" s="21">
        <v>1.5</v>
      </c>
      <c r="D44" s="22"/>
      <c r="E44" s="23"/>
    </row>
    <row r="45" s="1" customFormat="1" ht="13.5" spans="1:5">
      <c r="A45" s="19">
        <v>39</v>
      </c>
      <c r="B45" s="20" t="s">
        <v>89</v>
      </c>
      <c r="C45" s="21">
        <v>0.3</v>
      </c>
      <c r="D45" s="22"/>
      <c r="E45" s="23"/>
    </row>
    <row r="46" s="1" customFormat="1" ht="13.5" spans="1:5">
      <c r="A46" s="19">
        <v>40</v>
      </c>
      <c r="B46" s="20" t="s">
        <v>91</v>
      </c>
      <c r="C46" s="21">
        <v>0.6</v>
      </c>
      <c r="D46" s="22"/>
      <c r="E46" s="23"/>
    </row>
    <row r="47" s="1" customFormat="1" ht="13.5" spans="1:5">
      <c r="A47" s="19">
        <v>41</v>
      </c>
      <c r="B47" s="20" t="s">
        <v>91</v>
      </c>
      <c r="C47" s="21">
        <v>0.1</v>
      </c>
      <c r="D47" s="22"/>
      <c r="E47" s="23"/>
    </row>
    <row r="48" s="1" customFormat="1" ht="27" spans="1:5">
      <c r="A48" s="19">
        <v>42</v>
      </c>
      <c r="B48" s="20" t="s">
        <v>92</v>
      </c>
      <c r="C48" s="21">
        <v>5.4</v>
      </c>
      <c r="D48" s="22"/>
      <c r="E48" s="23"/>
    </row>
    <row r="49" s="1" customFormat="1" ht="27" spans="1:5">
      <c r="A49" s="19">
        <v>43</v>
      </c>
      <c r="B49" s="20" t="s">
        <v>92</v>
      </c>
      <c r="C49" s="21">
        <v>1.5</v>
      </c>
      <c r="D49" s="24"/>
      <c r="E49" s="25"/>
    </row>
    <row r="50" s="1" customFormat="1" ht="27" spans="1:5">
      <c r="A50" s="19">
        <v>44</v>
      </c>
      <c r="B50" s="20" t="s">
        <v>92</v>
      </c>
      <c r="C50" s="21">
        <v>3.1</v>
      </c>
      <c r="D50" s="24"/>
      <c r="E50" s="25"/>
    </row>
    <row r="51" s="1" customFormat="1" ht="13.5" spans="1:5">
      <c r="A51" s="26"/>
      <c r="B51" s="27"/>
      <c r="C51" s="28"/>
      <c r="D51" s="24"/>
      <c r="E51" s="25"/>
    </row>
    <row r="52" s="1" customFormat="1" ht="13.5" spans="1:5">
      <c r="A52" s="26"/>
      <c r="B52" s="27"/>
      <c r="C52" s="28"/>
      <c r="D52" s="24"/>
      <c r="E52" s="25"/>
    </row>
    <row r="53" s="1" customFormat="1" ht="13.5" spans="1:5">
      <c r="A53" s="26"/>
      <c r="B53" s="27"/>
      <c r="C53" s="28"/>
      <c r="D53" s="24"/>
      <c r="E53" s="25"/>
    </row>
    <row r="54" s="1" customFormat="1" spans="1:5">
      <c r="A54" s="29"/>
      <c r="B54" s="30"/>
      <c r="C54" s="31"/>
      <c r="D54" s="32"/>
      <c r="E54" s="33"/>
    </row>
    <row r="55" s="1" customFormat="1" ht="13.5"/>
    <row r="56" s="1" customFormat="1" ht="13.5"/>
    <row r="57" s="1" customFormat="1" ht="13.5"/>
  </sheetData>
  <mergeCells count="4">
    <mergeCell ref="A2:E2"/>
    <mergeCell ref="B4:C4"/>
    <mergeCell ref="D4:E4"/>
    <mergeCell ref="A4:A5"/>
  </mergeCells>
  <dataValidations count="1">
    <dataValidation type="list" allowBlank="1" showInputMessage="1" showErrorMessage="1" sqref="D54 D7:D10 D11:D40 D41:D48 D49:D53">
      <formula1>#REF!</formula1>
    </dataValidation>
  </dataValidations>
  <printOptions horizontalCentered="1"/>
  <pageMargins left="0.751388888888889" right="0.751388888888889" top="1" bottom="1" header="0.511805555555556" footer="0.511805555555556"/>
  <pageSetup paperSize="9" scale="89"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表1.一般债券情况</vt:lpstr>
      <vt:lpstr>表2.专项债券情况</vt:lpstr>
      <vt:lpstr>表3.一般债券资金收支情况</vt:lpstr>
      <vt:lpstr>表4.专项债券资金收支情况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王琥</dc:creator>
  <cp:lastModifiedBy>TL</cp:lastModifiedBy>
  <dcterms:created xsi:type="dcterms:W3CDTF">2019-06-27T01:26:00Z</dcterms:created>
  <cp:lastPrinted>2021-07-13T20:44:01Z</cp:lastPrinted>
  <dcterms:modified xsi:type="dcterms:W3CDTF">2023-06-30T06:42:32Z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DC02CBDFE9AA4EF8BC7EE9196FB0EB54_13</vt:lpwstr>
  </property>
</Properties>
</file>